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ngt\Documents\IESO\"/>
    </mc:Choice>
  </mc:AlternateContent>
  <bookViews>
    <workbookView xWindow="0" yWindow="0" windowWidth="20490" windowHeight="6720" tabRatio="858" activeTab="5"/>
  </bookViews>
  <sheets>
    <sheet name="Accessibility Disclaimer Public" sheetId="25" r:id="rId1"/>
    <sheet name="Project Proposal Part B Cover" sheetId="15" r:id="rId2"/>
    <sheet name="1. Process Flow" sheetId="8" r:id="rId3"/>
    <sheet name="2. Budget " sheetId="5" r:id="rId4"/>
    <sheet name="3. Work Plan" sheetId="4" r:id="rId5"/>
    <sheet name="4. Measuring Results" sheetId="24" r:id="rId6"/>
    <sheet name="5. Project Risk Profile" sheetId="11" r:id="rId7"/>
    <sheet name="6. Quantifiable Outcomes" sheetId="12" r:id="rId8"/>
    <sheet name="Options" sheetId="13" state="hidden" r:id="rId9"/>
    <sheet name="Examples--&gt;" sheetId="16" r:id="rId10"/>
    <sheet name="Proj. Prop. Pt. B Cover EXAMPLE" sheetId="21" r:id="rId11"/>
    <sheet name="1. Process Flow EXAMPLE" sheetId="6" r:id="rId12"/>
    <sheet name="2. Budget EXAMPLE" sheetId="23" r:id="rId13"/>
    <sheet name="3. Work Plan EXAMPLE" sheetId="19" r:id="rId14"/>
    <sheet name="4. Measuring Results EXAMPLE" sheetId="26" r:id="rId15"/>
    <sheet name="5. Project Risk Profile EXAMPLE" sheetId="14" r:id="rId16"/>
    <sheet name="6. Quantifiable Outcome EXAMPLE" sheetId="17" r:id="rId17"/>
  </sheets>
  <definedNames>
    <definedName name="solver_adj" localSheetId="12" hidden="1">'2. Budget EXAMPLE'!$N$15:$N$22</definedName>
    <definedName name="solver_cvg" localSheetId="12" hidden="1">0.0001</definedName>
    <definedName name="solver_drv" localSheetId="12" hidden="1">1</definedName>
    <definedName name="solver_eng" localSheetId="12" hidden="1">1</definedName>
    <definedName name="solver_est" localSheetId="12" hidden="1">1</definedName>
    <definedName name="solver_itr" localSheetId="12" hidden="1">2147483647</definedName>
    <definedName name="solver_lhs1" localSheetId="12" hidden="1">'2. Budget EXAMPLE'!$O$23</definedName>
    <definedName name="solver_mip" localSheetId="12" hidden="1">2147483647</definedName>
    <definedName name="solver_mni" localSheetId="12" hidden="1">30</definedName>
    <definedName name="solver_mrt" localSheetId="12" hidden="1">0.075</definedName>
    <definedName name="solver_msl" localSheetId="12" hidden="1">2</definedName>
    <definedName name="solver_neg" localSheetId="12" hidden="1">1</definedName>
    <definedName name="solver_nod" localSheetId="12" hidden="1">2147483647</definedName>
    <definedName name="solver_num" localSheetId="12" hidden="1">0</definedName>
    <definedName name="solver_nwt" localSheetId="12" hidden="1">1</definedName>
    <definedName name="solver_opt" localSheetId="12" hidden="1">'2. Budget EXAMPLE'!$O$23</definedName>
    <definedName name="solver_pre" localSheetId="12" hidden="1">0.000001</definedName>
    <definedName name="solver_rbv" localSheetId="12" hidden="1">1</definedName>
    <definedName name="solver_rel1" localSheetId="12" hidden="1">2</definedName>
    <definedName name="solver_rhs1" localSheetId="12" hidden="1">'2. Budget EXAMPLE'!$W$23</definedName>
    <definedName name="solver_rlx" localSheetId="12" hidden="1">2</definedName>
    <definedName name="solver_rsd" localSheetId="12" hidden="1">0</definedName>
    <definedName name="solver_scl" localSheetId="12" hidden="1">1</definedName>
    <definedName name="solver_sho" localSheetId="12" hidden="1">2</definedName>
    <definedName name="solver_ssz" localSheetId="12" hidden="1">100</definedName>
    <definedName name="solver_tim" localSheetId="12" hidden="1">2147483647</definedName>
    <definedName name="solver_tol" localSheetId="12" hidden="1">0.01</definedName>
    <definedName name="solver_typ" localSheetId="12" hidden="1">3</definedName>
    <definedName name="solver_val" localSheetId="12" hidden="1">27920</definedName>
    <definedName name="solver_ver" localSheetId="12" hidden="1">3</definedName>
  </definedNames>
  <calcPr calcId="162913"/>
  <customWorkbookViews>
    <customWorkbookView name="opa - Personal View" guid="{0C3EF321-74D1-4C14-A3EC-34809216350E}" mergeInterval="0" personalView="1" maximized="1" windowWidth="1276" windowHeight="87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3" i="23" l="1"/>
  <c r="S23" i="23"/>
  <c r="T23" i="23"/>
  <c r="O21" i="23"/>
  <c r="O22" i="23"/>
  <c r="W17" i="23"/>
  <c r="W18" i="23"/>
  <c r="W19" i="23"/>
  <c r="W22" i="23"/>
  <c r="W15" i="23"/>
  <c r="O66" i="5"/>
  <c r="O65" i="5"/>
  <c r="O64" i="5"/>
  <c r="O63" i="5"/>
  <c r="O62" i="5"/>
  <c r="O61" i="5"/>
  <c r="O60" i="5"/>
  <c r="O59" i="5"/>
  <c r="O55" i="5"/>
  <c r="O54" i="5"/>
  <c r="O53" i="5"/>
  <c r="O52" i="5"/>
  <c r="O51" i="5"/>
  <c r="O50" i="5"/>
  <c r="O49" i="5"/>
  <c r="O48" i="5"/>
  <c r="O44" i="5"/>
  <c r="O43" i="5"/>
  <c r="O42" i="5"/>
  <c r="O41" i="5"/>
  <c r="O40" i="5"/>
  <c r="O39" i="5"/>
  <c r="O38" i="5"/>
  <c r="O37" i="5"/>
  <c r="O33" i="5"/>
  <c r="O32" i="5"/>
  <c r="O31" i="5"/>
  <c r="O30" i="5"/>
  <c r="O29" i="5"/>
  <c r="O28" i="5"/>
  <c r="O27" i="5"/>
  <c r="O26" i="5"/>
  <c r="V67" i="5"/>
  <c r="U67" i="5"/>
  <c r="T67" i="5"/>
  <c r="S67" i="5"/>
  <c r="R67" i="5"/>
  <c r="Q67" i="5"/>
  <c r="V56" i="5"/>
  <c r="U56" i="5"/>
  <c r="T56" i="5"/>
  <c r="S56" i="5"/>
  <c r="R56" i="5"/>
  <c r="Q56" i="5"/>
  <c r="V45" i="5"/>
  <c r="U45" i="5"/>
  <c r="T45" i="5"/>
  <c r="S45" i="5"/>
  <c r="R45" i="5"/>
  <c r="Q45" i="5"/>
  <c r="V34" i="5"/>
  <c r="U34" i="5"/>
  <c r="T34" i="5"/>
  <c r="S34" i="5"/>
  <c r="R34" i="5"/>
  <c r="Q34" i="5"/>
  <c r="U23" i="5"/>
  <c r="V23" i="5"/>
  <c r="Q23" i="5"/>
  <c r="R23" i="5"/>
  <c r="S23" i="5"/>
  <c r="T23" i="5"/>
  <c r="B26" i="23"/>
  <c r="O26" i="23"/>
  <c r="W26" i="23"/>
  <c r="B27" i="23"/>
  <c r="O27" i="23"/>
  <c r="W27" i="23"/>
  <c r="B28" i="23"/>
  <c r="O28" i="23"/>
  <c r="W28" i="23"/>
  <c r="B29" i="23"/>
  <c r="O29" i="23"/>
  <c r="W29" i="23"/>
  <c r="B30" i="23"/>
  <c r="O30" i="23"/>
  <c r="W30" i="23"/>
  <c r="B31" i="23"/>
  <c r="O31" i="23"/>
  <c r="W31" i="23"/>
  <c r="B32" i="23"/>
  <c r="O32" i="23"/>
  <c r="W32" i="23"/>
  <c r="B33" i="23"/>
  <c r="O33" i="23"/>
  <c r="W33" i="23"/>
  <c r="W34" i="23" s="1"/>
  <c r="F7" i="23" s="1"/>
  <c r="N34" i="23"/>
  <c r="P34" i="23"/>
  <c r="D7" i="23" s="1"/>
  <c r="Q34" i="23"/>
  <c r="U34" i="23"/>
  <c r="V34" i="23"/>
  <c r="B37" i="23"/>
  <c r="O37" i="23"/>
  <c r="W37" i="23"/>
  <c r="B38" i="23"/>
  <c r="O38" i="23"/>
  <c r="W38" i="23"/>
  <c r="B39" i="23"/>
  <c r="O39" i="23"/>
  <c r="W39" i="23"/>
  <c r="B40" i="23"/>
  <c r="O40" i="23"/>
  <c r="W40" i="23"/>
  <c r="B41" i="23"/>
  <c r="O41" i="23"/>
  <c r="W41" i="23"/>
  <c r="B42" i="23"/>
  <c r="O42" i="23"/>
  <c r="W42" i="23"/>
  <c r="B43" i="23"/>
  <c r="O43" i="23"/>
  <c r="W43" i="23"/>
  <c r="B44" i="23"/>
  <c r="O44" i="23"/>
  <c r="W44" i="23"/>
  <c r="N45" i="23"/>
  <c r="P45" i="23"/>
  <c r="D8" i="23" s="1"/>
  <c r="Q45" i="23"/>
  <c r="U45" i="23"/>
  <c r="V45" i="23"/>
  <c r="B48" i="23"/>
  <c r="O48" i="23"/>
  <c r="W48" i="23"/>
  <c r="B49" i="23"/>
  <c r="O49" i="23"/>
  <c r="W49" i="23"/>
  <c r="B50" i="23"/>
  <c r="O50" i="23"/>
  <c r="W50" i="23"/>
  <c r="B51" i="23"/>
  <c r="O51" i="23"/>
  <c r="W51" i="23"/>
  <c r="B52" i="23"/>
  <c r="O52" i="23"/>
  <c r="O56" i="23" s="1"/>
  <c r="W52" i="23"/>
  <c r="B53" i="23"/>
  <c r="O53" i="23"/>
  <c r="W53" i="23"/>
  <c r="B54" i="23"/>
  <c r="O54" i="23"/>
  <c r="W54" i="23"/>
  <c r="B55" i="23"/>
  <c r="O55" i="23"/>
  <c r="W55" i="23"/>
  <c r="N56" i="23"/>
  <c r="P56" i="23"/>
  <c r="Q56" i="23"/>
  <c r="U56" i="23"/>
  <c r="V56" i="23"/>
  <c r="B59" i="23"/>
  <c r="O59" i="23"/>
  <c r="W59" i="23"/>
  <c r="B60" i="23"/>
  <c r="O60" i="23"/>
  <c r="W60" i="23"/>
  <c r="B61" i="23"/>
  <c r="O61" i="23"/>
  <c r="W61" i="23"/>
  <c r="B62" i="23"/>
  <c r="O62" i="23"/>
  <c r="W62" i="23"/>
  <c r="B63" i="23"/>
  <c r="O63" i="23"/>
  <c r="W63" i="23"/>
  <c r="B64" i="23"/>
  <c r="O64" i="23"/>
  <c r="W64" i="23"/>
  <c r="B65" i="23"/>
  <c r="O65" i="23"/>
  <c r="W65" i="23"/>
  <c r="B66" i="23"/>
  <c r="O66" i="23"/>
  <c r="W66" i="23"/>
  <c r="N67" i="23"/>
  <c r="P67" i="23"/>
  <c r="D10" i="23" s="1"/>
  <c r="Q67" i="23"/>
  <c r="U67" i="23"/>
  <c r="V67" i="23"/>
  <c r="W21" i="23"/>
  <c r="W20" i="23"/>
  <c r="O20" i="23"/>
  <c r="O19" i="23"/>
  <c r="O18" i="23"/>
  <c r="O17" i="23"/>
  <c r="W16" i="23"/>
  <c r="O16" i="23"/>
  <c r="O15" i="23"/>
  <c r="V23" i="23"/>
  <c r="U23" i="23"/>
  <c r="Q23" i="23"/>
  <c r="P23" i="23"/>
  <c r="D6" i="23" s="1"/>
  <c r="N23" i="23"/>
  <c r="B22" i="23"/>
  <c r="B21" i="23"/>
  <c r="B20" i="23"/>
  <c r="B19" i="23"/>
  <c r="B18" i="23"/>
  <c r="B17" i="23"/>
  <c r="B16" i="23"/>
  <c r="B15" i="23"/>
  <c r="D9" i="23"/>
  <c r="N23" i="5"/>
  <c r="O16" i="5"/>
  <c r="O17" i="5"/>
  <c r="O18" i="5"/>
  <c r="O19" i="5"/>
  <c r="O20" i="5"/>
  <c r="O21" i="5"/>
  <c r="O22" i="5"/>
  <c r="O15" i="5"/>
  <c r="O23" i="5" s="1"/>
  <c r="E58" i="15"/>
  <c r="F58" i="15"/>
  <c r="I42" i="15"/>
  <c r="I28" i="21"/>
  <c r="E36" i="21"/>
  <c r="F35" i="21"/>
  <c r="F34" i="21"/>
  <c r="F33" i="21"/>
  <c r="F32" i="21"/>
  <c r="F36" i="21" l="1"/>
  <c r="O34" i="5"/>
  <c r="O45" i="5"/>
  <c r="O56" i="5"/>
  <c r="O67" i="23"/>
  <c r="W67" i="23"/>
  <c r="F10" i="23" s="1"/>
  <c r="W56" i="23"/>
  <c r="F9" i="23" s="1"/>
  <c r="E9" i="23" s="1"/>
  <c r="W45" i="23"/>
  <c r="F8" i="23" s="1"/>
  <c r="O67" i="5"/>
  <c r="O45" i="23"/>
  <c r="O34" i="23"/>
  <c r="D11" i="23"/>
  <c r="O23" i="23"/>
  <c r="W23" i="23"/>
  <c r="F6" i="23" s="1"/>
  <c r="E6" i="23" s="1"/>
  <c r="E7" i="23"/>
  <c r="E8" i="23"/>
  <c r="E10" i="23"/>
  <c r="E6" i="19"/>
  <c r="F6" i="19" s="1"/>
  <c r="G6" i="19" s="1"/>
  <c r="H6" i="19" s="1"/>
  <c r="I6" i="19" s="1"/>
  <c r="J6" i="19" s="1"/>
  <c r="K6" i="19" s="1"/>
  <c r="L6" i="19" s="1"/>
  <c r="M6" i="19" s="1"/>
  <c r="N6" i="19" s="1"/>
  <c r="O6" i="19" s="1"/>
  <c r="P6" i="19" s="1"/>
  <c r="Q6" i="19" s="1"/>
  <c r="R6" i="19" s="1"/>
  <c r="S6" i="19" s="1"/>
  <c r="T6" i="19" s="1"/>
  <c r="U6" i="19" s="1"/>
  <c r="V6" i="19" s="1"/>
  <c r="W6" i="19" s="1"/>
  <c r="X6" i="19" s="1"/>
  <c r="Y6" i="19" s="1"/>
  <c r="Z6" i="19" s="1"/>
  <c r="AA6" i="19" s="1"/>
  <c r="F11" i="23" l="1"/>
  <c r="E11" i="23"/>
  <c r="I303" i="14"/>
  <c r="I302" i="14"/>
  <c r="I301" i="14"/>
  <c r="I300" i="14"/>
  <c r="I299" i="14"/>
  <c r="I298" i="14"/>
  <c r="I297" i="14"/>
  <c r="I296" i="14"/>
  <c r="I295" i="14"/>
  <c r="I294" i="14"/>
  <c r="I293" i="14"/>
  <c r="I292" i="14"/>
  <c r="I291" i="14"/>
  <c r="I290" i="14"/>
  <c r="I289" i="14"/>
  <c r="I288" i="14"/>
  <c r="I287" i="14"/>
  <c r="I286" i="14"/>
  <c r="I285" i="14"/>
  <c r="I284" i="14"/>
  <c r="I283" i="14"/>
  <c r="I282" i="14"/>
  <c r="I281" i="14"/>
  <c r="I280" i="14"/>
  <c r="I279" i="14"/>
  <c r="I278" i="14"/>
  <c r="I277" i="14"/>
  <c r="I276" i="14"/>
  <c r="I275" i="14"/>
  <c r="I274" i="14"/>
  <c r="I273" i="14"/>
  <c r="I272" i="14"/>
  <c r="I271" i="14"/>
  <c r="I270" i="14"/>
  <c r="I269" i="14"/>
  <c r="I268" i="14"/>
  <c r="I267" i="14"/>
  <c r="I266" i="14"/>
  <c r="I265" i="14"/>
  <c r="I264" i="14"/>
  <c r="I263" i="14"/>
  <c r="I262" i="14"/>
  <c r="I261" i="14"/>
  <c r="I260" i="14"/>
  <c r="I259" i="14"/>
  <c r="I258" i="14"/>
  <c r="I257" i="14"/>
  <c r="I256" i="14"/>
  <c r="I255" i="14"/>
  <c r="I254" i="14"/>
  <c r="I253" i="14"/>
  <c r="I252" i="14"/>
  <c r="I251" i="14"/>
  <c r="I250" i="14"/>
  <c r="I249" i="14"/>
  <c r="I248" i="14"/>
  <c r="I247" i="14"/>
  <c r="I246" i="14"/>
  <c r="I245" i="14"/>
  <c r="I244" i="14"/>
  <c r="I243" i="14"/>
  <c r="I242" i="14"/>
  <c r="I241" i="14"/>
  <c r="I240" i="14"/>
  <c r="I239" i="14"/>
  <c r="I238" i="14"/>
  <c r="I237" i="14"/>
  <c r="I236" i="14"/>
  <c r="I235" i="14"/>
  <c r="I234" i="14"/>
  <c r="I233" i="14"/>
  <c r="I232" i="14"/>
  <c r="I231" i="14"/>
  <c r="I230" i="14"/>
  <c r="I229" i="14"/>
  <c r="I228" i="14"/>
  <c r="I227" i="14"/>
  <c r="I226" i="14"/>
  <c r="I225" i="14"/>
  <c r="I224" i="14"/>
  <c r="I223" i="14"/>
  <c r="I222" i="14"/>
  <c r="I221" i="14"/>
  <c r="I220" i="14"/>
  <c r="I219" i="14"/>
  <c r="I218" i="14"/>
  <c r="I217" i="14"/>
  <c r="I216" i="14"/>
  <c r="I215" i="14"/>
  <c r="I214" i="14"/>
  <c r="I213" i="14"/>
  <c r="I212" i="14"/>
  <c r="I211" i="14"/>
  <c r="I210" i="14"/>
  <c r="I209" i="14"/>
  <c r="I208" i="14"/>
  <c r="I207" i="14"/>
  <c r="I206" i="14"/>
  <c r="I205" i="14"/>
  <c r="I204" i="14"/>
  <c r="I203" i="14"/>
  <c r="I202" i="14"/>
  <c r="I201" i="14"/>
  <c r="I200" i="14"/>
  <c r="I199" i="14"/>
  <c r="I198" i="14"/>
  <c r="I197" i="14"/>
  <c r="I196" i="14"/>
  <c r="I195" i="14"/>
  <c r="I194" i="14"/>
  <c r="I193" i="14"/>
  <c r="I192" i="14"/>
  <c r="I191" i="14"/>
  <c r="I190" i="14"/>
  <c r="I189" i="14"/>
  <c r="I188" i="14"/>
  <c r="I187" i="14"/>
  <c r="I186" i="14"/>
  <c r="I185" i="14"/>
  <c r="I184" i="14"/>
  <c r="I183" i="14"/>
  <c r="I182" i="14"/>
  <c r="I181" i="14"/>
  <c r="I180" i="14"/>
  <c r="I179" i="14"/>
  <c r="I178" i="14"/>
  <c r="I177" i="14"/>
  <c r="I176" i="14"/>
  <c r="I175" i="14"/>
  <c r="I174" i="14"/>
  <c r="I173" i="14"/>
  <c r="I172" i="14"/>
  <c r="I171" i="14"/>
  <c r="I170" i="14"/>
  <c r="I169" i="14"/>
  <c r="I168" i="14"/>
  <c r="I167" i="14"/>
  <c r="I166" i="14"/>
  <c r="I165" i="14"/>
  <c r="I164" i="14"/>
  <c r="I163" i="14"/>
  <c r="I162" i="14"/>
  <c r="I161" i="14"/>
  <c r="I160" i="14"/>
  <c r="I159" i="14"/>
  <c r="I158" i="14"/>
  <c r="I157" i="14"/>
  <c r="I156" i="14"/>
  <c r="I155" i="14"/>
  <c r="I154" i="14"/>
  <c r="I153" i="14"/>
  <c r="I152" i="14"/>
  <c r="I151" i="14"/>
  <c r="I150" i="14"/>
  <c r="I149" i="14"/>
  <c r="I148" i="14"/>
  <c r="I147" i="14"/>
  <c r="I146" i="14"/>
  <c r="I145" i="14"/>
  <c r="I144" i="14"/>
  <c r="I143" i="14"/>
  <c r="I142" i="14"/>
  <c r="I141" i="14"/>
  <c r="I140" i="14"/>
  <c r="I139" i="14"/>
  <c r="I138" i="14"/>
  <c r="I137" i="14"/>
  <c r="I136" i="14"/>
  <c r="I135" i="14"/>
  <c r="I134" i="14"/>
  <c r="I133" i="14"/>
  <c r="I132" i="14"/>
  <c r="I131" i="14"/>
  <c r="I130" i="14"/>
  <c r="I129" i="14"/>
  <c r="I128" i="14"/>
  <c r="I127" i="14"/>
  <c r="I126" i="14"/>
  <c r="I125" i="14"/>
  <c r="I124" i="14"/>
  <c r="I123" i="14"/>
  <c r="I122" i="14"/>
  <c r="I121" i="14"/>
  <c r="I120" i="14"/>
  <c r="I119" i="14"/>
  <c r="I118" i="14"/>
  <c r="I117" i="14"/>
  <c r="I116" i="14"/>
  <c r="I115" i="14"/>
  <c r="I114" i="14"/>
  <c r="I113" i="14"/>
  <c r="I112" i="14"/>
  <c r="I111" i="14"/>
  <c r="I110" i="14"/>
  <c r="I109" i="14"/>
  <c r="I108" i="14"/>
  <c r="I107" i="14"/>
  <c r="I106" i="14"/>
  <c r="I105" i="14"/>
  <c r="I104" i="14"/>
  <c r="I103" i="14"/>
  <c r="I102" i="14"/>
  <c r="I101" i="14"/>
  <c r="I100" i="14"/>
  <c r="I99" i="14"/>
  <c r="I98" i="14"/>
  <c r="I97" i="14"/>
  <c r="I96" i="14"/>
  <c r="I95" i="14"/>
  <c r="I94" i="14"/>
  <c r="I93" i="14"/>
  <c r="I92" i="14"/>
  <c r="I91" i="14"/>
  <c r="I90" i="14"/>
  <c r="I89" i="14"/>
  <c r="I88" i="14"/>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I5" i="14"/>
  <c r="I4" i="14"/>
  <c r="I46" i="11"/>
  <c r="I47" i="11"/>
  <c r="I48" i="11"/>
  <c r="I49" i="11"/>
  <c r="I50" i="11"/>
  <c r="I51" i="11"/>
  <c r="I52" i="11"/>
  <c r="I53" i="11"/>
  <c r="I54" i="11"/>
  <c r="I55" i="11"/>
  <c r="I56" i="11"/>
  <c r="I57" i="11"/>
  <c r="I58" i="11"/>
  <c r="I59" i="11"/>
  <c r="I60" i="11"/>
  <c r="I61" i="11"/>
  <c r="I62" i="11"/>
  <c r="I63" i="11"/>
  <c r="I64" i="11"/>
  <c r="I65" i="11"/>
  <c r="I66" i="11"/>
  <c r="I67" i="11"/>
  <c r="I68" i="11"/>
  <c r="I69" i="11"/>
  <c r="I70" i="11"/>
  <c r="I71" i="11"/>
  <c r="I72" i="11"/>
  <c r="I73" i="11"/>
  <c r="I74" i="11"/>
  <c r="I75" i="11"/>
  <c r="I76" i="11"/>
  <c r="I77" i="11"/>
  <c r="I78" i="11"/>
  <c r="I79" i="11"/>
  <c r="I80" i="11"/>
  <c r="I81" i="11"/>
  <c r="I82" i="11"/>
  <c r="I83" i="11"/>
  <c r="I84" i="11"/>
  <c r="I85" i="11"/>
  <c r="I86" i="11"/>
  <c r="I87" i="11"/>
  <c r="I88" i="11"/>
  <c r="I89" i="11"/>
  <c r="I90" i="11"/>
  <c r="I91" i="11"/>
  <c r="I92" i="11"/>
  <c r="I93" i="11"/>
  <c r="I94" i="11"/>
  <c r="I95" i="11"/>
  <c r="I96" i="11"/>
  <c r="I97" i="11"/>
  <c r="I98" i="11"/>
  <c r="I99" i="11"/>
  <c r="I100" i="11"/>
  <c r="I101" i="11"/>
  <c r="I102" i="11"/>
  <c r="I103" i="11"/>
  <c r="I104" i="11"/>
  <c r="I105" i="11"/>
  <c r="I106" i="11"/>
  <c r="I107" i="11"/>
  <c r="I108" i="11"/>
  <c r="I109" i="11"/>
  <c r="I110" i="11"/>
  <c r="I111" i="11"/>
  <c r="I112" i="11"/>
  <c r="I113" i="11"/>
  <c r="I114" i="11"/>
  <c r="I115" i="11"/>
  <c r="I116" i="11"/>
  <c r="I117" i="11"/>
  <c r="I118" i="11"/>
  <c r="I119" i="11"/>
  <c r="I120" i="11"/>
  <c r="I121" i="11"/>
  <c r="I122" i="11"/>
  <c r="I123" i="11"/>
  <c r="I124" i="11"/>
  <c r="I125" i="11"/>
  <c r="I126" i="11"/>
  <c r="I127" i="11"/>
  <c r="I128" i="11"/>
  <c r="I129" i="11"/>
  <c r="I130" i="11"/>
  <c r="I131" i="11"/>
  <c r="I132" i="11"/>
  <c r="I133" i="11"/>
  <c r="I134" i="11"/>
  <c r="I135" i="11"/>
  <c r="I136" i="11"/>
  <c r="I137" i="11"/>
  <c r="I138" i="11"/>
  <c r="I139" i="11"/>
  <c r="I140" i="11"/>
  <c r="I141" i="11"/>
  <c r="I142" i="11"/>
  <c r="I143" i="11"/>
  <c r="I144" i="11"/>
  <c r="I145" i="11"/>
  <c r="I146" i="11"/>
  <c r="I147" i="11"/>
  <c r="I148" i="11"/>
  <c r="I149" i="11"/>
  <c r="I150" i="11"/>
  <c r="I151" i="11"/>
  <c r="I152" i="11"/>
  <c r="I153" i="11"/>
  <c r="I154" i="11"/>
  <c r="I155" i="11"/>
  <c r="I156" i="11"/>
  <c r="I157" i="11"/>
  <c r="I158" i="11"/>
  <c r="I159" i="11"/>
  <c r="I160" i="11"/>
  <c r="I161" i="11"/>
  <c r="I162" i="11"/>
  <c r="I163" i="11"/>
  <c r="I164" i="11"/>
  <c r="I165" i="11"/>
  <c r="I166" i="11"/>
  <c r="I167" i="11"/>
  <c r="I168" i="11"/>
  <c r="I169" i="11"/>
  <c r="I170" i="11"/>
  <c r="I171" i="11"/>
  <c r="I172" i="11"/>
  <c r="I173" i="11"/>
  <c r="I174" i="11"/>
  <c r="I175" i="11"/>
  <c r="I176" i="11"/>
  <c r="I177" i="11"/>
  <c r="I178" i="11"/>
  <c r="I179" i="11"/>
  <c r="I180" i="11"/>
  <c r="I181" i="11"/>
  <c r="I182" i="11"/>
  <c r="I183" i="11"/>
  <c r="I184" i="11"/>
  <c r="I185" i="11"/>
  <c r="I186" i="11"/>
  <c r="I187" i="11"/>
  <c r="I188" i="11"/>
  <c r="I189" i="11"/>
  <c r="I190" i="11"/>
  <c r="I191" i="11"/>
  <c r="I192" i="11"/>
  <c r="I193" i="11"/>
  <c r="I194" i="11"/>
  <c r="I195" i="11"/>
  <c r="I196" i="11"/>
  <c r="I197" i="11"/>
  <c r="I198" i="11"/>
  <c r="I199" i="11"/>
  <c r="I200" i="11"/>
  <c r="I201" i="11"/>
  <c r="I202" i="11"/>
  <c r="I203" i="11"/>
  <c r="I204" i="11"/>
  <c r="I205" i="11"/>
  <c r="I206" i="11"/>
  <c r="I207" i="11"/>
  <c r="I208" i="11"/>
  <c r="I209" i="11"/>
  <c r="I210" i="11"/>
  <c r="I211" i="11"/>
  <c r="I212" i="11"/>
  <c r="I213" i="11"/>
  <c r="I214" i="11"/>
  <c r="I215" i="11"/>
  <c r="I216" i="11"/>
  <c r="I217" i="11"/>
  <c r="I218" i="11"/>
  <c r="I219" i="11"/>
  <c r="I220" i="11"/>
  <c r="I221" i="11"/>
  <c r="I222" i="11"/>
  <c r="I223" i="11"/>
  <c r="I224" i="11"/>
  <c r="I225" i="11"/>
  <c r="I226" i="11"/>
  <c r="I227" i="11"/>
  <c r="I228" i="11"/>
  <c r="I229" i="11"/>
  <c r="I230" i="11"/>
  <c r="I231" i="11"/>
  <c r="I232" i="11"/>
  <c r="I233" i="11"/>
  <c r="I234" i="11"/>
  <c r="I235" i="11"/>
  <c r="I236" i="11"/>
  <c r="I237" i="11"/>
  <c r="I238" i="11"/>
  <c r="I239" i="11"/>
  <c r="I240" i="11"/>
  <c r="I241" i="11"/>
  <c r="I242" i="11"/>
  <c r="I243" i="11"/>
  <c r="I244" i="11"/>
  <c r="I245" i="11"/>
  <c r="I246" i="11"/>
  <c r="I247" i="11"/>
  <c r="I248" i="11"/>
  <c r="I249" i="11"/>
  <c r="I250" i="11"/>
  <c r="I251" i="11"/>
  <c r="I252" i="11"/>
  <c r="I253" i="11"/>
  <c r="I254" i="11"/>
  <c r="I255" i="11"/>
  <c r="I256" i="11"/>
  <c r="I257" i="11"/>
  <c r="I258" i="11"/>
  <c r="I259" i="11"/>
  <c r="I260" i="11"/>
  <c r="I261" i="11"/>
  <c r="I262" i="11"/>
  <c r="I263" i="11"/>
  <c r="I264" i="11"/>
  <c r="I265" i="11"/>
  <c r="I266" i="11"/>
  <c r="I267" i="11"/>
  <c r="I268" i="11"/>
  <c r="I269" i="11"/>
  <c r="I270" i="11"/>
  <c r="I271" i="11"/>
  <c r="I272" i="11"/>
  <c r="I273" i="11"/>
  <c r="I274" i="11"/>
  <c r="I275" i="11"/>
  <c r="I276" i="11"/>
  <c r="I277" i="11"/>
  <c r="I278" i="11"/>
  <c r="I279" i="11"/>
  <c r="I280" i="11"/>
  <c r="I281" i="11"/>
  <c r="I282" i="11"/>
  <c r="I283" i="11"/>
  <c r="I284" i="11"/>
  <c r="I285" i="11"/>
  <c r="I286" i="11"/>
  <c r="I287" i="11"/>
  <c r="I288" i="11"/>
  <c r="I289" i="11"/>
  <c r="I290" i="11"/>
  <c r="I291" i="11"/>
  <c r="I292" i="11"/>
  <c r="I293" i="11"/>
  <c r="I294" i="11"/>
  <c r="I295" i="11"/>
  <c r="I296" i="11"/>
  <c r="I297" i="11"/>
  <c r="I298" i="11"/>
  <c r="I299" i="11"/>
  <c r="I300" i="11"/>
  <c r="I301" i="11"/>
  <c r="I302" i="11"/>
  <c r="I303"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1" i="11"/>
  <c r="I32" i="11"/>
  <c r="I33" i="11"/>
  <c r="I34" i="11"/>
  <c r="I35" i="11"/>
  <c r="I36" i="11"/>
  <c r="I37" i="11"/>
  <c r="I38" i="11"/>
  <c r="I39" i="11"/>
  <c r="I40" i="11"/>
  <c r="I41" i="11"/>
  <c r="I42" i="11"/>
  <c r="I43" i="11"/>
  <c r="I44" i="11"/>
  <c r="I45" i="11"/>
  <c r="I4" i="11"/>
  <c r="B59" i="5" l="1"/>
  <c r="X59" i="5"/>
  <c r="B60" i="5"/>
  <c r="X60" i="5"/>
  <c r="B61" i="5"/>
  <c r="X61" i="5"/>
  <c r="B62" i="5"/>
  <c r="X62" i="5"/>
  <c r="B63" i="5"/>
  <c r="X63" i="5"/>
  <c r="B64" i="5"/>
  <c r="X64" i="5"/>
  <c r="B65" i="5"/>
  <c r="X65" i="5"/>
  <c r="B66" i="5"/>
  <c r="X66" i="5"/>
  <c r="N67" i="5"/>
  <c r="P67" i="5"/>
  <c r="D10" i="5" s="1"/>
  <c r="W67" i="5"/>
  <c r="B48" i="5"/>
  <c r="X48" i="5"/>
  <c r="B49" i="5"/>
  <c r="X49" i="5"/>
  <c r="B50" i="5"/>
  <c r="X50" i="5"/>
  <c r="B51" i="5"/>
  <c r="X51" i="5"/>
  <c r="B52" i="5"/>
  <c r="X52" i="5"/>
  <c r="B53" i="5"/>
  <c r="X53" i="5"/>
  <c r="B54" i="5"/>
  <c r="X54" i="5"/>
  <c r="B55" i="5"/>
  <c r="X55" i="5"/>
  <c r="N56" i="5"/>
  <c r="P56" i="5"/>
  <c r="D9" i="5" s="1"/>
  <c r="W56" i="5"/>
  <c r="B37" i="5"/>
  <c r="X37" i="5"/>
  <c r="B38" i="5"/>
  <c r="X38" i="5"/>
  <c r="B39" i="5"/>
  <c r="X39" i="5"/>
  <c r="B40" i="5"/>
  <c r="X40" i="5"/>
  <c r="B41" i="5"/>
  <c r="X41" i="5"/>
  <c r="B42" i="5"/>
  <c r="X42" i="5"/>
  <c r="B43" i="5"/>
  <c r="X43" i="5"/>
  <c r="B44" i="5"/>
  <c r="X44" i="5"/>
  <c r="N45" i="5"/>
  <c r="P45" i="5"/>
  <c r="D8" i="5" s="1"/>
  <c r="W45" i="5"/>
  <c r="W34" i="5"/>
  <c r="P34" i="5"/>
  <c r="D7" i="5" s="1"/>
  <c r="N34" i="5"/>
  <c r="X33" i="5"/>
  <c r="B33" i="5"/>
  <c r="X32" i="5"/>
  <c r="B32" i="5"/>
  <c r="X31" i="5"/>
  <c r="B31" i="5"/>
  <c r="X30" i="5"/>
  <c r="B30" i="5"/>
  <c r="X29" i="5"/>
  <c r="B29" i="5"/>
  <c r="X28" i="5"/>
  <c r="B28" i="5"/>
  <c r="X27" i="5"/>
  <c r="B27" i="5"/>
  <c r="X26" i="5"/>
  <c r="B26" i="5"/>
  <c r="W23" i="5"/>
  <c r="P23" i="5"/>
  <c r="D6" i="5" s="1"/>
  <c r="X22" i="5"/>
  <c r="B22" i="5"/>
  <c r="X21" i="5"/>
  <c r="B21" i="5"/>
  <c r="X20" i="5"/>
  <c r="B20" i="5"/>
  <c r="X19" i="5"/>
  <c r="B19" i="5"/>
  <c r="X18" i="5"/>
  <c r="B18" i="5"/>
  <c r="X17" i="5"/>
  <c r="B17" i="5"/>
  <c r="X16" i="5"/>
  <c r="B16" i="5"/>
  <c r="X15" i="5"/>
  <c r="B15" i="5"/>
  <c r="D11" i="5" l="1"/>
  <c r="X67" i="5"/>
  <c r="F10" i="5" s="1"/>
  <c r="E10" i="5" s="1"/>
  <c r="X56" i="5"/>
  <c r="F9" i="5" s="1"/>
  <c r="E9" i="5" s="1"/>
  <c r="X34" i="5"/>
  <c r="F7" i="5" s="1"/>
  <c r="E7" i="5" s="1"/>
  <c r="X45" i="5"/>
  <c r="F8" i="5" s="1"/>
  <c r="E8" i="5" s="1"/>
  <c r="X23" i="5"/>
  <c r="F6" i="5" s="1"/>
  <c r="F6" i="4"/>
  <c r="G6" i="4" s="1"/>
  <c r="H6" i="4" s="1"/>
  <c r="I6" i="4" s="1"/>
  <c r="J6" i="4" s="1"/>
  <c r="K6" i="4" s="1"/>
  <c r="L6" i="4" s="1"/>
  <c r="M6" i="4" s="1"/>
  <c r="N6" i="4" s="1"/>
  <c r="O6" i="4" s="1"/>
  <c r="P6" i="4" s="1"/>
  <c r="Q6" i="4" s="1"/>
  <c r="R6" i="4" s="1"/>
  <c r="S6" i="4" s="1"/>
  <c r="T6" i="4" s="1"/>
  <c r="U6" i="4" s="1"/>
  <c r="V6" i="4" s="1"/>
  <c r="W6" i="4" s="1"/>
  <c r="X6" i="4" s="1"/>
  <c r="Y6" i="4" s="1"/>
  <c r="Z6" i="4" s="1"/>
  <c r="AA6" i="4" s="1"/>
  <c r="AB6" i="4" s="1"/>
  <c r="F11" i="5" l="1"/>
  <c r="E6" i="5"/>
  <c r="E11" i="5" s="1"/>
</calcChain>
</file>

<file path=xl/comments1.xml><?xml version="1.0" encoding="utf-8"?>
<comments xmlns="http://schemas.openxmlformats.org/spreadsheetml/2006/main">
  <authors>
    <author>Elyas Ahmed</author>
    <author>Philip J. Bosco</author>
    <author>daniel.carr</author>
  </authors>
  <commentList>
    <comment ref="C14" authorId="0" shapeId="0">
      <text>
        <r>
          <rPr>
            <b/>
            <sz val="9"/>
            <color indexed="81"/>
            <rFont val="Tahoma"/>
            <family val="2"/>
          </rPr>
          <t xml:space="preserve">Multiple activities can be mapped to a single task. Multiple tasks can be mapped to a single milestone. </t>
        </r>
      </text>
    </comment>
    <comment ref="E14" authorId="0" shapeId="0">
      <text>
        <r>
          <rPr>
            <sz val="9"/>
            <color indexed="81"/>
            <rFont val="Tahoma"/>
            <family val="2"/>
          </rPr>
          <t xml:space="preserve">Multiple activities can be mapped to a single task. Multiple tasks can be mapped to a single milestone. 
</t>
        </r>
      </text>
    </comment>
    <comment ref="F14" authorId="0" shapeId="0">
      <text>
        <r>
          <rPr>
            <sz val="14"/>
            <color indexed="81"/>
            <rFont val="Tahoma"/>
            <family val="2"/>
          </rPr>
          <t xml:space="preserve">Include tasks as described in Section 3. Add or remove rows as necessary. </t>
        </r>
      </text>
    </comment>
    <comment ref="G14" authorId="0" shapeId="0">
      <text>
        <r>
          <rPr>
            <sz val="9"/>
            <color indexed="81"/>
            <rFont val="Tahoma"/>
            <family val="2"/>
          </rPr>
          <t xml:space="preserve">Multiple activities can be mapped to a single task. Multiple tasks can be mapped to a single milestone. </t>
        </r>
      </text>
    </comment>
    <comment ref="I14" authorId="1" shapeId="0">
      <text>
        <r>
          <rPr>
            <b/>
            <sz val="12"/>
            <color indexed="81"/>
            <rFont val="Tahoma"/>
            <family val="2"/>
          </rPr>
          <t>List the expected date of completion for this task.  Should match Timeline tab of this Excel file.</t>
        </r>
      </text>
    </comment>
    <comment ref="J14"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14"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14"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14"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14"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25" authorId="0" shapeId="0">
      <text>
        <r>
          <rPr>
            <sz val="14"/>
            <color indexed="81"/>
            <rFont val="Tahoma"/>
            <family val="2"/>
          </rPr>
          <t xml:space="preserve">Include tasks as described in Section 3. Add or remove rows as necessary. </t>
        </r>
      </text>
    </comment>
    <comment ref="I25" authorId="1" shapeId="0">
      <text>
        <r>
          <rPr>
            <b/>
            <sz val="12"/>
            <color indexed="81"/>
            <rFont val="Tahoma"/>
            <family val="2"/>
          </rPr>
          <t>List the expected date of completion for this task.  Should match Timeline tab of this Excel file.</t>
        </r>
      </text>
    </comment>
    <comment ref="J25"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25"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25"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25"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25"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36" authorId="0" shapeId="0">
      <text>
        <r>
          <rPr>
            <sz val="14"/>
            <color indexed="81"/>
            <rFont val="Tahoma"/>
            <family val="2"/>
          </rPr>
          <t xml:space="preserve">Include tasks as described in Section 3. Add or remove rows as necessary. </t>
        </r>
      </text>
    </comment>
    <comment ref="I36" authorId="1" shapeId="0">
      <text>
        <r>
          <rPr>
            <b/>
            <sz val="12"/>
            <color indexed="81"/>
            <rFont val="Tahoma"/>
            <family val="2"/>
          </rPr>
          <t>List the expected date of completion for this task.  Should match Timeline tab of this Excel file.</t>
        </r>
      </text>
    </comment>
    <comment ref="J36"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36"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36"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36"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36"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47" authorId="0" shapeId="0">
      <text>
        <r>
          <rPr>
            <sz val="14"/>
            <color indexed="81"/>
            <rFont val="Tahoma"/>
            <family val="2"/>
          </rPr>
          <t xml:space="preserve">Include tasks as described in Section 3. Add or remove rows as necessary. </t>
        </r>
      </text>
    </comment>
    <comment ref="I47" authorId="1" shapeId="0">
      <text>
        <r>
          <rPr>
            <b/>
            <sz val="12"/>
            <color indexed="81"/>
            <rFont val="Tahoma"/>
            <family val="2"/>
          </rPr>
          <t>List the expected date of completion for this task.  Should match Timeline tab of this Excel file.</t>
        </r>
      </text>
    </comment>
    <comment ref="J47"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47"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47"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47"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47"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58" authorId="0" shapeId="0">
      <text>
        <r>
          <rPr>
            <sz val="14"/>
            <color indexed="81"/>
            <rFont val="Tahoma"/>
            <family val="2"/>
          </rPr>
          <t xml:space="preserve">Include tasks as described in Section 3. Add or remove rows as necessary. </t>
        </r>
      </text>
    </comment>
    <comment ref="I58" authorId="1" shapeId="0">
      <text>
        <r>
          <rPr>
            <b/>
            <sz val="12"/>
            <color indexed="81"/>
            <rFont val="Tahoma"/>
            <family val="2"/>
          </rPr>
          <t>List the expected date of completion for this task.  Should match Timeline tab of this Excel file.</t>
        </r>
      </text>
    </comment>
    <comment ref="J58"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58"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58"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58"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X58"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List>
</comments>
</file>

<file path=xl/comments2.xml><?xml version="1.0" encoding="utf-8"?>
<comments xmlns="http://schemas.openxmlformats.org/spreadsheetml/2006/main">
  <authors>
    <author>opa</author>
    <author>daniel.carr</author>
  </authors>
  <commentList>
    <comment ref="B6" authorId="0" shapeId="0">
      <text>
        <r>
          <rPr>
            <b/>
            <sz val="12"/>
            <color indexed="81"/>
            <rFont val="Tahoma"/>
            <family val="2"/>
          </rPr>
          <t>This should match worksheet 6. Quantifiable Outcomes as described in this proposal template.</t>
        </r>
        <r>
          <rPr>
            <sz val="12"/>
            <color indexed="81"/>
            <rFont val="Tahoma"/>
            <family val="2"/>
          </rPr>
          <t xml:space="preserve">
</t>
        </r>
      </text>
    </comment>
    <comment ref="E6" authorId="0" shapeId="0">
      <text>
        <r>
          <rPr>
            <b/>
            <sz val="12"/>
            <color indexed="81"/>
            <rFont val="Tahoma"/>
            <family val="2"/>
          </rPr>
          <t>Deliverables are tangible products that are created as the result of an activity.  
Some activities may not result in a deliverable but are nevertheless important (e.g., participant recruitment)</t>
        </r>
      </text>
    </comment>
    <comment ref="F6" authorId="0" shapeId="0">
      <text>
        <r>
          <rPr>
            <b/>
            <sz val="12"/>
            <color indexed="81"/>
            <rFont val="Tahoma"/>
            <family val="2"/>
          </rPr>
          <t>Measuring results requires a performance indicator to be established for EACH project activity/deliverable as well as plan for how and when it will be measured.</t>
        </r>
      </text>
    </comment>
    <comment ref="G6" authorId="1" shapeId="0">
      <text>
        <r>
          <rPr>
            <b/>
            <sz val="12"/>
            <color indexed="81"/>
            <rFont val="Tahoma"/>
            <family val="2"/>
          </rPr>
          <t>The method of measurement should be chosen to reflect the data required, the level of accuracy needed and the difficulty of collecting it.  Frequency of measurement should be included if it occurs more than once.</t>
        </r>
        <r>
          <rPr>
            <sz val="8"/>
            <color indexed="81"/>
            <rFont val="Tahoma"/>
            <family val="2"/>
          </rPr>
          <t xml:space="preserve">
</t>
        </r>
      </text>
    </comment>
    <comment ref="H6" authorId="1" shapeId="0">
      <text>
        <r>
          <rPr>
            <b/>
            <sz val="12"/>
            <color indexed="81"/>
            <rFont val="Tahoma"/>
            <family val="2"/>
          </rPr>
          <t>Results should match what you hope to achieve, not the minimum or maximum possible.</t>
        </r>
        <r>
          <rPr>
            <sz val="8"/>
            <color indexed="81"/>
            <rFont val="Tahoma"/>
            <family val="2"/>
          </rPr>
          <t xml:space="preserve">
</t>
        </r>
      </text>
    </comment>
    <comment ref="I6" authorId="1" shapeId="0">
      <text>
        <r>
          <rPr>
            <b/>
            <sz val="12"/>
            <color indexed="81"/>
            <rFont val="Tahoma"/>
            <family val="2"/>
          </rPr>
          <t>This date should match the dates provided in the budget.  If the activity happens on a recurring basis, the date should indicate the first time that the activity takes place.
You may choose to write Month 8 rather than a specific date to ensure the proposal does not need to be updated if project start date is delayed.</t>
        </r>
        <r>
          <rPr>
            <sz val="8"/>
            <color indexed="81"/>
            <rFont val="Tahoma"/>
            <family val="2"/>
          </rPr>
          <t xml:space="preserve">
</t>
        </r>
      </text>
    </comment>
  </commentList>
</comments>
</file>

<file path=xl/comments3.xml><?xml version="1.0" encoding="utf-8"?>
<comments xmlns="http://schemas.openxmlformats.org/spreadsheetml/2006/main">
  <authors>
    <author>Elyas Ahmed</author>
    <author>Philip J. Bosco</author>
    <author>daniel.carr</author>
  </authors>
  <commentList>
    <comment ref="C14" authorId="0" shapeId="0">
      <text>
        <r>
          <rPr>
            <b/>
            <sz val="9"/>
            <color indexed="81"/>
            <rFont val="Tahoma"/>
            <family val="2"/>
          </rPr>
          <t xml:space="preserve">Multiple activities can be mapped to a single task. Multiple tasks can be mapped to a single milestone. </t>
        </r>
      </text>
    </comment>
    <comment ref="E14" authorId="0" shapeId="0">
      <text>
        <r>
          <rPr>
            <sz val="9"/>
            <color indexed="81"/>
            <rFont val="Tahoma"/>
            <family val="2"/>
          </rPr>
          <t xml:space="preserve">Multiple activities can be mapped to a single task. Multiple tasks can be mapped to a single milestone. 
</t>
        </r>
      </text>
    </comment>
    <comment ref="F14" authorId="0" shapeId="0">
      <text>
        <r>
          <rPr>
            <sz val="14"/>
            <color indexed="81"/>
            <rFont val="Tahoma"/>
            <family val="2"/>
          </rPr>
          <t xml:space="preserve">Include tasks as described in Section 3. Add or remove rows as necessary. </t>
        </r>
      </text>
    </comment>
    <comment ref="G14" authorId="0" shapeId="0">
      <text>
        <r>
          <rPr>
            <sz val="9"/>
            <color indexed="81"/>
            <rFont val="Tahoma"/>
            <family val="2"/>
          </rPr>
          <t xml:space="preserve">Multiple activities can be mapped to a single task. Multiple tasks can be mapped to a single milestone. </t>
        </r>
      </text>
    </comment>
    <comment ref="I14" authorId="1" shapeId="0">
      <text>
        <r>
          <rPr>
            <b/>
            <sz val="12"/>
            <color indexed="81"/>
            <rFont val="Tahoma"/>
            <family val="2"/>
          </rPr>
          <t>List the expected date of completion for this task.  Should match Timeline tab of this Excel file.</t>
        </r>
      </text>
    </comment>
    <comment ref="J14"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14"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14"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14"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R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S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T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14"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14"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25" authorId="0" shapeId="0">
      <text>
        <r>
          <rPr>
            <sz val="14"/>
            <color indexed="81"/>
            <rFont val="Tahoma"/>
            <family val="2"/>
          </rPr>
          <t xml:space="preserve">Include tasks as described in Section 3. Add or remove rows as necessary. </t>
        </r>
      </text>
    </comment>
    <comment ref="I25" authorId="1" shapeId="0">
      <text>
        <r>
          <rPr>
            <b/>
            <sz val="12"/>
            <color indexed="81"/>
            <rFont val="Tahoma"/>
            <family val="2"/>
          </rPr>
          <t>List the expected date of completion for this task.  Should match Timeline tab of this Excel file.</t>
        </r>
      </text>
    </comment>
    <comment ref="J25"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25"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25"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25"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25"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25"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36" authorId="0" shapeId="0">
      <text>
        <r>
          <rPr>
            <sz val="14"/>
            <color indexed="81"/>
            <rFont val="Tahoma"/>
            <family val="2"/>
          </rPr>
          <t xml:space="preserve">Include tasks as described in Section 3. Add or remove rows as necessary. </t>
        </r>
      </text>
    </comment>
    <comment ref="I36" authorId="1" shapeId="0">
      <text>
        <r>
          <rPr>
            <b/>
            <sz val="12"/>
            <color indexed="81"/>
            <rFont val="Tahoma"/>
            <family val="2"/>
          </rPr>
          <t>List the expected date of completion for this task.  Should match Timeline tab of this Excel file.</t>
        </r>
      </text>
    </comment>
    <comment ref="J36"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36"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36"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36"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36"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36"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47" authorId="0" shapeId="0">
      <text>
        <r>
          <rPr>
            <sz val="14"/>
            <color indexed="81"/>
            <rFont val="Tahoma"/>
            <family val="2"/>
          </rPr>
          <t xml:space="preserve">Include tasks as described in Section 3. Add or remove rows as necessary. </t>
        </r>
      </text>
    </comment>
    <comment ref="I47" authorId="1" shapeId="0">
      <text>
        <r>
          <rPr>
            <b/>
            <sz val="12"/>
            <color indexed="81"/>
            <rFont val="Tahoma"/>
            <family val="2"/>
          </rPr>
          <t>List the expected date of completion for this task.  Should match Timeline tab of this Excel file.</t>
        </r>
      </text>
    </comment>
    <comment ref="J47"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47"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47"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47"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47"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47"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 ref="F58" authorId="0" shapeId="0">
      <text>
        <r>
          <rPr>
            <sz val="14"/>
            <color indexed="81"/>
            <rFont val="Tahoma"/>
            <family val="2"/>
          </rPr>
          <t xml:space="preserve">Include tasks as described in Section 3. Add or remove rows as necessary. </t>
        </r>
      </text>
    </comment>
    <comment ref="I58" authorId="1" shapeId="0">
      <text>
        <r>
          <rPr>
            <b/>
            <sz val="12"/>
            <color indexed="81"/>
            <rFont val="Tahoma"/>
            <family val="2"/>
          </rPr>
          <t>List the expected date of completion for this task.  Should match Timeline tab of this Excel file.</t>
        </r>
      </text>
    </comment>
    <comment ref="J58" authorId="0" shapeId="0">
      <text>
        <r>
          <rPr>
            <sz val="11"/>
            <color indexed="81"/>
            <rFont val="Tahoma"/>
            <family val="2"/>
          </rPr>
          <t xml:space="preserve">Classification of cost for this project activity either as:
-  </t>
        </r>
        <r>
          <rPr>
            <b/>
            <sz val="11"/>
            <color indexed="81"/>
            <rFont val="Tahoma"/>
            <family val="2"/>
          </rPr>
          <t>labour cost</t>
        </r>
        <r>
          <rPr>
            <sz val="11"/>
            <color indexed="81"/>
            <rFont val="Tahoma"/>
            <family val="2"/>
          </rPr>
          <t xml:space="preserve"> including salaries and studies.
- </t>
        </r>
        <r>
          <rPr>
            <b/>
            <sz val="11"/>
            <color indexed="81"/>
            <rFont val="Tahoma"/>
            <family val="2"/>
          </rPr>
          <t>material, hardware or equipment cos</t>
        </r>
        <r>
          <rPr>
            <sz val="11"/>
            <color indexed="81"/>
            <rFont val="Tahoma"/>
            <family val="2"/>
          </rPr>
          <t>t for this project
-</t>
        </r>
        <r>
          <rPr>
            <b/>
            <sz val="11"/>
            <color indexed="81"/>
            <rFont val="Tahoma"/>
            <family val="2"/>
          </rPr>
          <t xml:space="preserve"> licensing fees</t>
        </r>
        <r>
          <rPr>
            <sz val="11"/>
            <color indexed="81"/>
            <rFont val="Tahoma"/>
            <family val="2"/>
          </rPr>
          <t xml:space="preserve"> including cost of administration fees
- </t>
        </r>
        <r>
          <rPr>
            <b/>
            <sz val="11"/>
            <color indexed="81"/>
            <rFont val="Tahoma"/>
            <family val="2"/>
          </rPr>
          <t>3rd party M&amp;V costs</t>
        </r>
        <r>
          <rPr>
            <sz val="11"/>
            <color indexed="81"/>
            <rFont val="Tahoma"/>
            <family val="2"/>
          </rPr>
          <t xml:space="preserve">
</t>
        </r>
      </text>
    </comment>
    <comment ref="K58" authorId="0" shapeId="0">
      <text>
        <r>
          <rPr>
            <sz val="12"/>
            <color indexed="81"/>
            <rFont val="Tahoma"/>
            <family val="2"/>
          </rPr>
          <t xml:space="preserve">This field indicates which industry is associated with this project activity cost based on the North American Industry Classification System (NAICS). </t>
        </r>
      </text>
    </comment>
    <comment ref="L58" authorId="1" shapeId="0">
      <text>
        <r>
          <rPr>
            <b/>
            <sz val="12"/>
            <color indexed="81"/>
            <rFont val="Tahoma"/>
            <family val="2"/>
          </rPr>
          <t>Please list/describe the product or service provider that will be paid for performing this task.  If your service provider is not confirmed, provide a generic name/description.</t>
        </r>
        <r>
          <rPr>
            <sz val="8"/>
            <color indexed="81"/>
            <rFont val="Tahoma"/>
            <family val="2"/>
          </rPr>
          <t xml:space="preserve">
</t>
        </r>
      </text>
    </comment>
    <comment ref="M58" authorId="1" shapeId="0">
      <text>
        <r>
          <rPr>
            <b/>
            <sz val="12"/>
            <color indexed="81"/>
            <rFont val="Tahoma"/>
            <family val="2"/>
          </rPr>
          <t xml:space="preserve">Regardless of whether or not the supplier is known at this point, you must provide a rough estimate of the rate you expect you will pay for the good or service of this task/cost item, otherwise, there would be no basis for your request. </t>
        </r>
      </text>
    </comment>
    <comment ref="Q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U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V58" authorId="1" shapeId="0">
      <text>
        <r>
          <rPr>
            <b/>
            <sz val="12"/>
            <color indexed="81"/>
            <rFont val="Tahoma"/>
            <family val="2"/>
          </rPr>
          <t>Please specify the name of the funder or contributor, as well as if the contribution is in cash or in kind amount.  There should be separate columns for cash and in-kind amounts if a partner provides a contribution in both forms. If there are additional partners, please add columns.</t>
        </r>
        <r>
          <rPr>
            <sz val="8"/>
            <color indexed="81"/>
            <rFont val="Tahoma"/>
            <family val="2"/>
          </rPr>
          <t xml:space="preserve">
</t>
        </r>
      </text>
    </comment>
    <comment ref="W58" authorId="2" shapeId="0">
      <text>
        <r>
          <rPr>
            <b/>
            <sz val="12"/>
            <color indexed="81"/>
            <rFont val="Tahoma"/>
            <family val="2"/>
          </rPr>
          <t xml:space="preserve">
You should check to make sure that the total contribution for an activity matches the cost for each activity (i.e., that all costs are covered by contributions)</t>
        </r>
      </text>
    </comment>
  </commentList>
</comments>
</file>

<file path=xl/comments4.xml><?xml version="1.0" encoding="utf-8"?>
<comments xmlns="http://schemas.openxmlformats.org/spreadsheetml/2006/main">
  <authors>
    <author>opa</author>
    <author>daniel.carr</author>
  </authors>
  <commentList>
    <comment ref="A6" authorId="0" shapeId="0">
      <text>
        <r>
          <rPr>
            <b/>
            <sz val="12"/>
            <color indexed="81"/>
            <rFont val="Tahoma"/>
            <family val="2"/>
          </rPr>
          <t>This should match worksheet 6. Quantifiable Outcomes as described in this proposal template.</t>
        </r>
        <r>
          <rPr>
            <sz val="12"/>
            <color indexed="81"/>
            <rFont val="Tahoma"/>
            <family val="2"/>
          </rPr>
          <t xml:space="preserve">
</t>
        </r>
      </text>
    </comment>
    <comment ref="B6" authorId="0" shapeId="0">
      <text>
        <r>
          <rPr>
            <b/>
            <sz val="12"/>
            <color indexed="81"/>
            <rFont val="Tahoma"/>
            <family val="2"/>
          </rPr>
          <t>This should match the Intermediate Outcomes described in section 3 of the proposal template.</t>
        </r>
        <r>
          <rPr>
            <sz val="12"/>
            <color indexed="81"/>
            <rFont val="Tahoma"/>
            <family val="2"/>
          </rPr>
          <t xml:space="preserve">
</t>
        </r>
      </text>
    </comment>
    <comment ref="C6" authorId="0" shapeId="0">
      <text>
        <r>
          <rPr>
            <b/>
            <sz val="12"/>
            <color indexed="81"/>
            <rFont val="Tahoma"/>
            <family val="2"/>
          </rPr>
          <t>This should match the Intermediate Outcomes described in section 3 of the proposal template.</t>
        </r>
        <r>
          <rPr>
            <sz val="12"/>
            <color indexed="81"/>
            <rFont val="Tahoma"/>
            <family val="2"/>
          </rPr>
          <t xml:space="preserve">
</t>
        </r>
      </text>
    </comment>
    <comment ref="D6" authorId="0" shapeId="0">
      <text>
        <r>
          <rPr>
            <b/>
            <sz val="12"/>
            <color indexed="81"/>
            <rFont val="Tahoma"/>
            <family val="2"/>
          </rPr>
          <t>Deliverables are tangible products that are created as the result of an activity.  
Some activities may not result in a deliverable but are nevertheless important (e.g., participant recruitment)</t>
        </r>
      </text>
    </comment>
    <comment ref="E6" authorId="0" shapeId="0">
      <text>
        <r>
          <rPr>
            <b/>
            <sz val="12"/>
            <color indexed="81"/>
            <rFont val="Tahoma"/>
            <family val="2"/>
          </rPr>
          <t>Measuring results requires a performance indicator to be established for EACH project activity/deliverable as well as plan for how and when it will be measured.</t>
        </r>
      </text>
    </comment>
    <comment ref="F6" authorId="1" shapeId="0">
      <text>
        <r>
          <rPr>
            <b/>
            <sz val="12"/>
            <color indexed="81"/>
            <rFont val="Tahoma"/>
            <family val="2"/>
          </rPr>
          <t>The method of measurement should be chosen to reflect the data required, the level of accuracy needed and the difficulty of collecting it.  Frequency of measurement should be included if it occurs more than once.</t>
        </r>
        <r>
          <rPr>
            <sz val="8"/>
            <color indexed="81"/>
            <rFont val="Tahoma"/>
            <family val="2"/>
          </rPr>
          <t xml:space="preserve">
</t>
        </r>
      </text>
    </comment>
    <comment ref="G6" authorId="1" shapeId="0">
      <text>
        <r>
          <rPr>
            <b/>
            <sz val="12"/>
            <color indexed="81"/>
            <rFont val="Tahoma"/>
            <family val="2"/>
          </rPr>
          <t>Results should match what you hope to achieve, not the minimum or maximum possible.</t>
        </r>
        <r>
          <rPr>
            <sz val="8"/>
            <color indexed="81"/>
            <rFont val="Tahoma"/>
            <family val="2"/>
          </rPr>
          <t xml:space="preserve">
</t>
        </r>
      </text>
    </comment>
    <comment ref="H6" authorId="1" shapeId="0">
      <text>
        <r>
          <rPr>
            <b/>
            <sz val="12"/>
            <color indexed="81"/>
            <rFont val="Tahoma"/>
            <family val="2"/>
          </rPr>
          <t>This date should match the dates provided in the budget.  If the activity happens on a recurring basis, the date should indicate the first time that the activity takes place.
You may choose to write Month 8 rather than a specific date to ensure the proposal does not need to be updated if project start date is delayed.</t>
        </r>
        <r>
          <rPr>
            <sz val="8"/>
            <color indexed="81"/>
            <rFont val="Tahoma"/>
            <family val="2"/>
          </rPr>
          <t xml:space="preserve">
</t>
        </r>
      </text>
    </comment>
    <comment ref="C7" authorId="1" shapeId="0">
      <text>
        <r>
          <rPr>
            <b/>
            <sz val="12"/>
            <color indexed="81"/>
            <rFont val="Tahoma"/>
            <family val="2"/>
          </rPr>
          <t xml:space="preserve">Each project outcome  (e.g. increasing staff enthusiasm for reducing electricity consumption, or replacing all inefficient lighting) may consist of several smaller, more immediate outcomes, for which there may be several  tasks or activities. 
Outcomes are states or conditions of the people or things that are necessary for the project to succeed. </t>
        </r>
      </text>
    </comment>
  </commentList>
</comments>
</file>

<file path=xl/sharedStrings.xml><?xml version="1.0" encoding="utf-8"?>
<sst xmlns="http://schemas.openxmlformats.org/spreadsheetml/2006/main" count="786" uniqueCount="322">
  <si>
    <t>Due Date</t>
  </si>
  <si>
    <t>Units</t>
  </si>
  <si>
    <t>Click red triangles on cells for important notes that will help you accurately complete this template.</t>
  </si>
  <si>
    <t>Total Contribution (All Funders)</t>
  </si>
  <si>
    <t>Milestone 2</t>
  </si>
  <si>
    <t>Milestone 3</t>
  </si>
  <si>
    <t>Milestone 4</t>
  </si>
  <si>
    <t>Performance Indicator</t>
  </si>
  <si>
    <t>Target Results</t>
  </si>
  <si>
    <t xml:space="preserve">Method of Measurement </t>
  </si>
  <si>
    <t>Activity/Deliverable</t>
  </si>
  <si>
    <t>Target Completion Date/Month</t>
  </si>
  <si>
    <t>Milestone 5</t>
  </si>
  <si>
    <t>Task Areas</t>
  </si>
  <si>
    <t>Month 3</t>
  </si>
  <si>
    <t>Task Area</t>
  </si>
  <si>
    <t>Activity/
Deliverable</t>
  </si>
  <si>
    <t>E.g., Task Area 1</t>
  </si>
  <si>
    <t>E.g., Task Area 2</t>
  </si>
  <si>
    <t>E.g., Activity 1</t>
  </si>
  <si>
    <t>E.g., Activity 2</t>
  </si>
  <si>
    <t>E.g., Activity 3</t>
  </si>
  <si>
    <t>E.g., Activity 4</t>
  </si>
  <si>
    <t>√√ and</t>
  </si>
  <si>
    <t>Project Month # (Maximum project length is 36 months)</t>
  </si>
  <si>
    <t>Milestone 1: Demonstration Preparation</t>
  </si>
  <si>
    <t>Task 2: Meter Installation</t>
  </si>
  <si>
    <t>Month 1</t>
  </si>
  <si>
    <t>Month 2</t>
  </si>
  <si>
    <t>Applicant Company</t>
  </si>
  <si>
    <t>Task 3: Establishing baseline</t>
  </si>
  <si>
    <t>Task 4: Reporting</t>
  </si>
  <si>
    <t>Task 1: Develop M&amp;V Plan</t>
  </si>
  <si>
    <t>Total Contribution (IESO)</t>
  </si>
  <si>
    <t>Demonstration Facility</t>
  </si>
  <si>
    <t>Applicant Company / LDC</t>
  </si>
  <si>
    <t>Local Distribution Company (LDC) partner (In-Kind)</t>
  </si>
  <si>
    <t>Demonstration Facility (In-Kind)</t>
  </si>
  <si>
    <t>Applicant Company (In-Kind)</t>
  </si>
  <si>
    <t>Month 9</t>
  </si>
  <si>
    <t>Month 10</t>
  </si>
  <si>
    <t>Month 11</t>
  </si>
  <si>
    <t>Meter Co.</t>
  </si>
  <si>
    <t>Rate/Cost [$/hr] or [$/unit]</t>
  </si>
  <si>
    <t>Service Provider
[Product or Service Provider]</t>
  </si>
  <si>
    <t>Project Name:</t>
  </si>
  <si>
    <t>Organization Name:</t>
  </si>
  <si>
    <t>Activity Detail</t>
  </si>
  <si>
    <t>Milestone 1 Summary</t>
  </si>
  <si>
    <t>Milestone 2 Summary</t>
  </si>
  <si>
    <t>Milestone 3 Summary</t>
  </si>
  <si>
    <t>Milestone 4 Summary</t>
  </si>
  <si>
    <t>Milestone 5 Summary</t>
  </si>
  <si>
    <t>Activity ID</t>
  </si>
  <si>
    <t>Task ID</t>
  </si>
  <si>
    <t>Activity 1: Develop detailed M&amp;V Plan</t>
  </si>
  <si>
    <t>Milestone ID</t>
  </si>
  <si>
    <t>Activity 1: Data collection (6 months)</t>
  </si>
  <si>
    <t>Activity 1: Draft report on baseline establishment</t>
  </si>
  <si>
    <t>Activity 2: Review detailed M&amp;V Plan with IESO</t>
  </si>
  <si>
    <t>Activity 2: Acquire submeters</t>
  </si>
  <si>
    <t>Activity 3: Meter installation</t>
  </si>
  <si>
    <t>Activity 2: Data analyis and weather normalization</t>
  </si>
  <si>
    <t>Milestone Description</t>
  </si>
  <si>
    <t>Milestone 1</t>
  </si>
  <si>
    <t>Summary</t>
  </si>
  <si>
    <t>IESO Contribution</t>
  </si>
  <si>
    <t>Total Milestone Value</t>
  </si>
  <si>
    <t>Risk ID</t>
  </si>
  <si>
    <t>Description of Risk</t>
  </si>
  <si>
    <t>Risk Mitigation Strategy</t>
  </si>
  <si>
    <t>Severity</t>
  </si>
  <si>
    <t>Critical</t>
  </si>
  <si>
    <t>Moderate</t>
  </si>
  <si>
    <t>Significant</t>
  </si>
  <si>
    <t>Minor</t>
  </si>
  <si>
    <t>Insignificant</t>
  </si>
  <si>
    <t>Rare</t>
  </si>
  <si>
    <t>Almost Certain</t>
  </si>
  <si>
    <t>Likely</t>
  </si>
  <si>
    <t>Possible</t>
  </si>
  <si>
    <t>Unlikely</t>
  </si>
  <si>
    <t>Project Task</t>
  </si>
  <si>
    <t>Scope</t>
  </si>
  <si>
    <t>Budget</t>
  </si>
  <si>
    <t>Timeline</t>
  </si>
  <si>
    <r>
      <t xml:space="preserve">Project Impact
</t>
    </r>
    <r>
      <rPr>
        <sz val="8"/>
        <rFont val="Arial"/>
        <family val="2"/>
      </rPr>
      <t>(Scope, Budget,Timeline)</t>
    </r>
  </si>
  <si>
    <t>Material / Equipment / Hardware</t>
  </si>
  <si>
    <t>License Fees</t>
  </si>
  <si>
    <t>3rd Party M&amp;V</t>
  </si>
  <si>
    <t>Labour</t>
  </si>
  <si>
    <t>Utilities</t>
  </si>
  <si>
    <t>Construction</t>
  </si>
  <si>
    <t>Manufacturing</t>
  </si>
  <si>
    <t>Wholesale and retail trade</t>
  </si>
  <si>
    <t>Transportation and warehousing</t>
  </si>
  <si>
    <t>Finance, insurance, real estate, rental and leasing</t>
  </si>
  <si>
    <t>Professional, scientific and technical services</t>
  </si>
  <si>
    <t>Educational services</t>
  </si>
  <si>
    <t>Health care and social assistance</t>
  </si>
  <si>
    <t>Information, culture and recreation</t>
  </si>
  <si>
    <t>Accommodation and food services</t>
  </si>
  <si>
    <t>Other services (except public administration)</t>
  </si>
  <si>
    <t>Public administration</t>
  </si>
  <si>
    <t>Goods-producing sector</t>
  </si>
  <si>
    <t>Agriculture</t>
  </si>
  <si>
    <t>Forestry, fishing, mining, quarrying, oil and gas</t>
  </si>
  <si>
    <t>Services-producing sector</t>
  </si>
  <si>
    <t>Business, building and other support services</t>
  </si>
  <si>
    <r>
      <t xml:space="preserve">Industry (NAICS) Classification
</t>
    </r>
    <r>
      <rPr>
        <sz val="9"/>
        <rFont val="Arial"/>
        <family val="2"/>
      </rPr>
      <t>(drop down selection)</t>
    </r>
  </si>
  <si>
    <r>
      <t xml:space="preserve">Cost Classification
</t>
    </r>
    <r>
      <rPr>
        <sz val="9"/>
        <rFont val="Arial"/>
        <family val="2"/>
      </rPr>
      <t>(drop down selection)</t>
    </r>
  </si>
  <si>
    <t>Participant Incentives</t>
  </si>
  <si>
    <t>Total Partner Contribution (Confirmed)</t>
  </si>
  <si>
    <r>
      <t xml:space="preserve">Expected Submission Date 
</t>
    </r>
    <r>
      <rPr>
        <b/>
        <sz val="8"/>
        <color theme="0"/>
        <rFont val="Arial"/>
        <family val="2"/>
      </rPr>
      <t>(Months from project start date)</t>
    </r>
  </si>
  <si>
    <t>Milestone</t>
  </si>
  <si>
    <t>E.g., Milestone 1</t>
  </si>
  <si>
    <t>E.g., Activity 5</t>
  </si>
  <si>
    <t>E.g., Milestone 2</t>
  </si>
  <si>
    <t>E.g., Task Area 3</t>
  </si>
  <si>
    <t>E.g., Milestone 3</t>
  </si>
  <si>
    <t>Expected Result</t>
  </si>
  <si>
    <t>95% Confidence Interval</t>
  </si>
  <si>
    <t>Lower Bound</t>
  </si>
  <si>
    <t>Upper Bound</t>
  </si>
  <si>
    <t>Metrics</t>
  </si>
  <si>
    <t>N/A</t>
  </si>
  <si>
    <t>Document ID</t>
  </si>
  <si>
    <t>Title</t>
  </si>
  <si>
    <t>Checklist</t>
  </si>
  <si>
    <t>Logic Model</t>
  </si>
  <si>
    <t>Workplan</t>
  </si>
  <si>
    <t>Measuring Results</t>
  </si>
  <si>
    <t>Project Risk Profile</t>
  </si>
  <si>
    <t>Quantifiable Outcomes</t>
  </si>
  <si>
    <t>Description</t>
  </si>
  <si>
    <t>Complete</t>
  </si>
  <si>
    <t>Not Complete</t>
  </si>
  <si>
    <t>This document is the project budget that provides a detailed breakdown of activities within each task in every milestone, the associated costs for each activity and the contribution between partners, applicant and IESO towards the pilot project.</t>
  </si>
  <si>
    <t>The workplan is a Gantt chart that provides a description of specific activities that will be taking place during the course of the project timeline.</t>
  </si>
  <si>
    <t>The logic model is a process document that aims to provide structure and capture relationships between the project activities, project output, short term, intermediate and ultimate outcomes of the pilot project.</t>
  </si>
  <si>
    <t xml:space="preserve">The project risk profile is a document to capture all the associated risks of the project that may impact the project timeline,scope or budget. The applicant is encouraged to be as detailed as possible in completing this document and provide risk mitigation strategies for the risks identified. </t>
  </si>
  <si>
    <t>"Measuring Results" aims to capture the performance indicators of each activity/deliverable, its associated target results and the timeframe of the results. This is also reflected in Section 4A of the written proposal.</t>
  </si>
  <si>
    <t>Cash</t>
  </si>
  <si>
    <t>Company Name</t>
  </si>
  <si>
    <t>Amount</t>
  </si>
  <si>
    <t>Organization Structure</t>
  </si>
  <si>
    <t>Transmission Company</t>
  </si>
  <si>
    <t>Academia, University Research</t>
  </si>
  <si>
    <t>Local Distribution Company</t>
  </si>
  <si>
    <t>Accommodation and Food Services</t>
  </si>
  <si>
    <t xml:space="preserve">NGO </t>
  </si>
  <si>
    <t>Administrative and Support, Waste Management and Remediation Services</t>
  </si>
  <si>
    <t>Government - Federal Entity</t>
  </si>
  <si>
    <t>Agriculture, Forestry, Fishing and Hunting</t>
  </si>
  <si>
    <t>Government - Provincial Entity</t>
  </si>
  <si>
    <t>Arts, Entertainment and Recreation</t>
  </si>
  <si>
    <t>Private - For Profit</t>
  </si>
  <si>
    <t>Private - Not For Profit</t>
  </si>
  <si>
    <t>Consultants</t>
  </si>
  <si>
    <t>Academia / University</t>
  </si>
  <si>
    <t>Educational Services</t>
  </si>
  <si>
    <t>Energy</t>
  </si>
  <si>
    <t>Finance and Insurance</t>
  </si>
  <si>
    <t>Health Care and Social Assistance</t>
  </si>
  <si>
    <t>Information and Cultural Industries</t>
  </si>
  <si>
    <t>Mining, Quarrying, and Oil and Gas Extraction</t>
  </si>
  <si>
    <t>Public Administration</t>
  </si>
  <si>
    <t>Real Estate and Rental and Leasing</t>
  </si>
  <si>
    <t>Research</t>
  </si>
  <si>
    <t>Retail Trade</t>
  </si>
  <si>
    <t>Technology</t>
  </si>
  <si>
    <t>Transportation and Warehousing</t>
  </si>
  <si>
    <t>Wholesale Trade</t>
  </si>
  <si>
    <t>Industry</t>
  </si>
  <si>
    <t>Government - Municipal Entity</t>
  </si>
  <si>
    <t>Applicant / Project Partner</t>
  </si>
  <si>
    <t>In Kind</t>
  </si>
  <si>
    <t>Applicant</t>
  </si>
  <si>
    <t>Project Partner</t>
  </si>
  <si>
    <t>In-Kind / Cash Contribution</t>
  </si>
  <si>
    <t>ID</t>
  </si>
  <si>
    <t>This document captures all the quantifiable outcomes with associated confidence intervals of the outcome upon successful completion of the project.</t>
  </si>
  <si>
    <t>Part A: Document Checklist</t>
  </si>
  <si>
    <t>Part B: Budget Summary</t>
  </si>
  <si>
    <t>Part C: Milestone Summary</t>
  </si>
  <si>
    <t>Brief Milestone Description</t>
  </si>
  <si>
    <t>IESO Contribution Amount</t>
  </si>
  <si>
    <t>Appendix A Cover</t>
  </si>
  <si>
    <t>Applicant:</t>
  </si>
  <si>
    <t>Project Title:</t>
  </si>
  <si>
    <t>Site Confirmation</t>
  </si>
  <si>
    <t>Non-confirmation of project site prior to project kick-off</t>
  </si>
  <si>
    <t>Equipment Procurement</t>
  </si>
  <si>
    <t>Delays in delivery of equipment</t>
  </si>
  <si>
    <t>Factor in the expected lead time and add a buffer to compensate uncertainties in equipment delivery.</t>
  </si>
  <si>
    <t>Engage with demonstration facility early, and ensure that all parties are aligned with the scope of the project to enable a fast reponse on demonstration site confirmation.</t>
  </si>
  <si>
    <t>Complete QA testing prior to equipment installation</t>
  </si>
  <si>
    <t>Failure of equipment post installation</t>
  </si>
  <si>
    <t>Equipment Installation</t>
  </si>
  <si>
    <t>Reporting</t>
  </si>
  <si>
    <t>Inability to report statistically significant results</t>
  </si>
  <si>
    <t>M&amp;V plan will be completed and approved prior to data collection and analysis period.</t>
  </si>
  <si>
    <t>kWh</t>
  </si>
  <si>
    <t>hours</t>
  </si>
  <si>
    <t>Jobs</t>
  </si>
  <si>
    <t>kW</t>
  </si>
  <si>
    <t>Peak Load Reduction</t>
  </si>
  <si>
    <t>Peak Load Shifting</t>
  </si>
  <si>
    <t>Reliability Improvement SAIFI</t>
  </si>
  <si>
    <t>Reliability Improvement SAIDI</t>
  </si>
  <si>
    <t>Jobs Supported</t>
  </si>
  <si>
    <t>Jobs Created</t>
  </si>
  <si>
    <t>Additional Available Capacity</t>
  </si>
  <si>
    <t>Utility ABC</t>
  </si>
  <si>
    <t>Meter Inc.</t>
  </si>
  <si>
    <t>IESO</t>
  </si>
  <si>
    <t>Electricity System Operator</t>
  </si>
  <si>
    <t>Status</t>
  </si>
  <si>
    <t>Confirmed</t>
  </si>
  <si>
    <t>Unconfirmed</t>
  </si>
  <si>
    <t>Total</t>
  </si>
  <si>
    <t>M&amp;V Results and Reporting</t>
  </si>
  <si>
    <t>Project Design</t>
  </si>
  <si>
    <t>Project Implementation</t>
  </si>
  <si>
    <t>Total Milestone Amount</t>
  </si>
  <si>
    <r>
      <t xml:space="preserve">Organization Structure
</t>
    </r>
    <r>
      <rPr>
        <sz val="8"/>
        <rFont val="Arial"/>
        <family val="2"/>
      </rPr>
      <t>(drop down selection)</t>
    </r>
  </si>
  <si>
    <r>
      <t xml:space="preserve">Industry
</t>
    </r>
    <r>
      <rPr>
        <sz val="8"/>
        <rFont val="Arial"/>
        <family val="2"/>
      </rPr>
      <t>(drop down selection)</t>
    </r>
  </si>
  <si>
    <r>
      <t xml:space="preserve">Applicant / Project Partner
</t>
    </r>
    <r>
      <rPr>
        <sz val="8"/>
        <rFont val="Arial"/>
        <family val="2"/>
      </rPr>
      <t>(drop down selection)</t>
    </r>
  </si>
  <si>
    <r>
      <t xml:space="preserve">In-Kind / Cash Contribution
</t>
    </r>
    <r>
      <rPr>
        <sz val="8"/>
        <rFont val="Arial"/>
        <family val="2"/>
      </rPr>
      <t>(drop down selection)</t>
    </r>
  </si>
  <si>
    <r>
      <t xml:space="preserve">Status
</t>
    </r>
    <r>
      <rPr>
        <sz val="8"/>
        <rFont val="Arial"/>
        <family val="2"/>
      </rPr>
      <t>(drop down selection)</t>
    </r>
  </si>
  <si>
    <r>
      <t xml:space="preserve">Checklist
</t>
    </r>
    <r>
      <rPr>
        <sz val="10"/>
        <rFont val="Arial"/>
        <family val="2"/>
      </rPr>
      <t>(drop down selection)</t>
    </r>
  </si>
  <si>
    <r>
      <t xml:space="preserve">Risk Classification
</t>
    </r>
    <r>
      <rPr>
        <sz val="8"/>
        <rFont val="Arial"/>
        <family val="2"/>
      </rPr>
      <t>(Calculated -</t>
    </r>
    <r>
      <rPr>
        <b/>
        <sz val="8"/>
        <color rgb="FFFF0000"/>
        <rFont val="Arial"/>
        <family val="2"/>
      </rPr>
      <t xml:space="preserve"> DO NOT ENTER</t>
    </r>
    <r>
      <rPr>
        <sz val="8"/>
        <rFont val="Arial"/>
        <family val="2"/>
      </rPr>
      <t>)</t>
    </r>
  </si>
  <si>
    <t>5. Project Risk Profile</t>
  </si>
  <si>
    <t>6. Quantifiable Outcomes</t>
  </si>
  <si>
    <t>2. Detailed Project Budget</t>
  </si>
  <si>
    <r>
      <t xml:space="preserve">Project Impact
</t>
    </r>
    <r>
      <rPr>
        <sz val="8"/>
        <rFont val="Arial"/>
        <family val="2"/>
      </rPr>
      <t>(Drop down selection - Scope, Budget,Timeline)</t>
    </r>
  </si>
  <si>
    <r>
      <t xml:space="preserve">Severity of Risk
</t>
    </r>
    <r>
      <rPr>
        <sz val="8"/>
        <rFont val="Arial"/>
        <family val="2"/>
      </rPr>
      <t>(drop down selection)</t>
    </r>
  </si>
  <si>
    <r>
      <t xml:space="preserve">Likelihood of Risk
</t>
    </r>
    <r>
      <rPr>
        <sz val="8"/>
        <rFont val="Arial"/>
        <family val="2"/>
      </rPr>
      <t>(drop down selection)</t>
    </r>
  </si>
  <si>
    <r>
      <t xml:space="preserve">Risk Classification
</t>
    </r>
    <r>
      <rPr>
        <sz val="8"/>
        <rFont val="Arial"/>
        <family val="2"/>
      </rPr>
      <t>(Calculated -</t>
    </r>
    <r>
      <rPr>
        <b/>
        <sz val="8"/>
        <color rgb="FFFF0000"/>
        <rFont val="Arial"/>
        <family val="2"/>
      </rPr>
      <t xml:space="preserve"> </t>
    </r>
    <r>
      <rPr>
        <b/>
        <sz val="8"/>
        <color rgb="FFC00000"/>
        <rFont val="Arial"/>
        <family val="2"/>
      </rPr>
      <t>DO NOT ENTER</t>
    </r>
    <r>
      <rPr>
        <sz val="8"/>
        <rFont val="Arial"/>
        <family val="2"/>
      </rPr>
      <t>)</t>
    </r>
  </si>
  <si>
    <t>Analysis</t>
  </si>
  <si>
    <t>Note: Add/Delete Metrics as required</t>
  </si>
  <si>
    <t>Milestone Completion Month Ending</t>
  </si>
  <si>
    <t>Qualitatitive Description (if applicable)</t>
  </si>
  <si>
    <t>Row ID</t>
  </si>
  <si>
    <r>
      <t xml:space="preserve">Amount
</t>
    </r>
    <r>
      <rPr>
        <sz val="8"/>
        <rFont val="Arial"/>
        <family val="2"/>
      </rPr>
      <t>(Numeric Value)</t>
    </r>
  </si>
  <si>
    <t xml:space="preserve">Part B: Budget Summary     </t>
  </si>
  <si>
    <t>Worksheet Title</t>
  </si>
  <si>
    <t>2. Budget</t>
  </si>
  <si>
    <t>3. Workplan</t>
  </si>
  <si>
    <t>4. Measuring Results</t>
  </si>
  <si>
    <r>
      <t xml:space="preserve">Milestone Completion Month
</t>
    </r>
    <r>
      <rPr>
        <sz val="8"/>
        <rFont val="Arial"/>
        <family val="2"/>
      </rPr>
      <t>(Numeric Value)</t>
    </r>
  </si>
  <si>
    <r>
      <t xml:space="preserve">IESO Contribution Amount
</t>
    </r>
    <r>
      <rPr>
        <sz val="8"/>
        <rFont val="Arial"/>
        <family val="2"/>
      </rPr>
      <t>(Numeric Value)</t>
    </r>
  </si>
  <si>
    <r>
      <t xml:space="preserve">Milestone Amount
</t>
    </r>
    <r>
      <rPr>
        <sz val="8"/>
        <rFont val="Arial"/>
        <family val="2"/>
      </rPr>
      <t>(Numeric Value)</t>
    </r>
  </si>
  <si>
    <t>Activity / Deliverable</t>
  </si>
  <si>
    <t>3. Work Plan</t>
  </si>
  <si>
    <t>1. Process Flow</t>
  </si>
  <si>
    <t>The Process Flow is a process document that aims to provide structure and capture relationships between the project activities, project output, short term, intermediate and ultimate outcomes of the pilot project.</t>
  </si>
  <si>
    <t>Metric</t>
  </si>
  <si>
    <t>Unit</t>
  </si>
  <si>
    <r>
      <t xml:space="preserve">5. Project Risk Profile </t>
    </r>
    <r>
      <rPr>
        <b/>
        <sz val="24"/>
        <color theme="0" tint="-0.499984740745262"/>
        <rFont val="Arial"/>
        <family val="2"/>
      </rPr>
      <t>(EXAMPLE)</t>
    </r>
  </si>
  <si>
    <r>
      <t>6. Quantifiable Outcomes</t>
    </r>
    <r>
      <rPr>
        <b/>
        <sz val="24"/>
        <color theme="0" tint="-0.499984740745262"/>
        <rFont val="Arial"/>
        <family val="2"/>
      </rPr>
      <t xml:space="preserve"> (EXAMPLE)</t>
    </r>
  </si>
  <si>
    <t>Applicant Company (Cash)</t>
  </si>
  <si>
    <t>Partner A (In-Kind)</t>
  </si>
  <si>
    <t>Partner A (Cash)</t>
  </si>
  <si>
    <t>Partner B (In-Kind)</t>
  </si>
  <si>
    <t>Partner B (Cash)</t>
  </si>
  <si>
    <r>
      <t xml:space="preserve">Total Cost
</t>
    </r>
    <r>
      <rPr>
        <b/>
        <sz val="12"/>
        <color rgb="FFC00000"/>
        <rFont val="Arial"/>
        <family val="2"/>
      </rPr>
      <t>(Calculated)</t>
    </r>
  </si>
  <si>
    <t>Gadget Co. (In-Kind)</t>
  </si>
  <si>
    <t>Gadget Co. (Cash)</t>
  </si>
  <si>
    <r>
      <t xml:space="preserve">Unique Line Item ID
[Milestone].[Task].[Activity]
</t>
    </r>
    <r>
      <rPr>
        <sz val="10"/>
        <color rgb="FFC00000"/>
        <rFont val="Arial"/>
        <family val="2"/>
      </rPr>
      <t>(Autogenerated-DO NOT ENTER)</t>
    </r>
  </si>
  <si>
    <t>Milestone Impacted</t>
  </si>
  <si>
    <t>Section Referenced in Written Proposal</t>
  </si>
  <si>
    <t>Activity 1: Develop metering plan</t>
  </si>
  <si>
    <t>Section 4.B</t>
  </si>
  <si>
    <t>Ultimate Objective</t>
  </si>
  <si>
    <t>Section and Equations Referenced in Written Project Proposal Part A</t>
  </si>
  <si>
    <t>Project Proposal Part B Cover</t>
  </si>
  <si>
    <t>Ultimate Outcomes</t>
  </si>
  <si>
    <t>Crown Corporation</t>
  </si>
  <si>
    <t>Section 1.7.G Equations (2) - (9)</t>
  </si>
  <si>
    <t>Section 1.7.G Equations (10) - (15)</t>
  </si>
  <si>
    <t>Section 1.7.G Equations (16) - (17)</t>
  </si>
  <si>
    <t>Section 1.7.G Equations (20)</t>
  </si>
  <si>
    <t>Section 1.7.G Equations (21)</t>
  </si>
  <si>
    <t>Policy/Regulatory Change</t>
  </si>
  <si>
    <t>Section 1.8.4</t>
  </si>
  <si>
    <t xml:space="preserve">Section 1.8.1 </t>
  </si>
  <si>
    <r>
      <t xml:space="preserve">Expected Submission Date 
</t>
    </r>
    <r>
      <rPr>
        <sz val="10"/>
        <color theme="0"/>
        <rFont val="Arial"/>
        <family val="2"/>
      </rPr>
      <t>(Months from project start date)</t>
    </r>
  </si>
  <si>
    <t>ABC Inc</t>
  </si>
  <si>
    <t>Supplier A</t>
  </si>
  <si>
    <t>Hydrogen Demonstration</t>
  </si>
  <si>
    <t>ABC Inc.</t>
  </si>
  <si>
    <t>Provision of Operating Reserve</t>
  </si>
  <si>
    <t>MW</t>
  </si>
  <si>
    <t>Performance in accordance with IESO Market Rules for Operating Reserve</t>
  </si>
  <si>
    <t>5-Min Dispatchability</t>
  </si>
  <si>
    <t>min</t>
  </si>
  <si>
    <t>Ability to respond to a dispatch instruction on a 5-min basis</t>
  </si>
  <si>
    <t>Marginal Emissions Following</t>
  </si>
  <si>
    <t xml:space="preserve">Ability to follow a real time marginal emissions signal </t>
  </si>
  <si>
    <t>Frequency regulation</t>
  </si>
  <si>
    <t>second</t>
  </si>
  <si>
    <t xml:space="preserve">Ability to provide frequency regulation in accordance with IESO market rules, or fast frequency regulation </t>
  </si>
  <si>
    <t>Section 1.7.G Equations (18)</t>
  </si>
  <si>
    <t>&lt;1</t>
  </si>
  <si>
    <t>Results from this project will be used to support X policy or Y regulatory decision.</t>
  </si>
  <si>
    <t>Ultimate Outcome</t>
  </si>
  <si>
    <t>Private Co.</t>
  </si>
  <si>
    <r>
      <t xml:space="preserve">2. Detailed Project Budget </t>
    </r>
    <r>
      <rPr>
        <b/>
        <sz val="24"/>
        <color theme="0" tint="-0.499984740745262"/>
        <rFont val="Arial"/>
        <family val="2"/>
      </rPr>
      <t>(EXAMPLE)</t>
    </r>
  </si>
  <si>
    <t>4. Measuring Results (EXAMPLE)</t>
  </si>
  <si>
    <t>3. Project Work Plan (EXAMPLE)</t>
  </si>
  <si>
    <t>Demonstrate that the facility is able to provide grid services, for example regulation service and OR in accordance with existing IESO market rules. Demonstrate new capabilities e.g. following a marginal emissions signal.</t>
  </si>
  <si>
    <t>Run numerous tests for the provision of existing grid services under different circumstances and grid conditions.</t>
  </si>
  <si>
    <t>Intermediate Objective</t>
  </si>
  <si>
    <t>Data collection, analysis and verification</t>
  </si>
  <si>
    <t>Follow signal on a 4-second basis</t>
  </si>
  <si>
    <t>Demonstrate dispatchability and ability to hold for 12 intervals</t>
  </si>
  <si>
    <t>Tests complete and analysis provided to the IESO</t>
  </si>
  <si>
    <t>Follow marginal emissions signal on a x-second basis</t>
  </si>
  <si>
    <t>Run test case for regulation service, OR and marginal emissions signal and provide data, analysis and report</t>
  </si>
  <si>
    <t>Hydrogen facility (electrolyzer) to participate in the IESO-Administered Markets (IAMs) on an enduring basis with the provision of grid services, for example regulation service, operating reserve (OR), and following a marginal emissions signal.</t>
  </si>
  <si>
    <t>This is a locked, fillable form and not all of the content in this document may be captured by a screen-reading device. If you require additional assistance to complete and submit this form, please contact hydrogeninnovationfund@ieso.ca.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</si>
</sst>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quot;$&quot;#,##0"/>
  </numFmts>
  <fonts count="42" x14ac:knownFonts="1">
    <font>
      <sz val="10"/>
      <name val="Arial"/>
    </font>
    <font>
      <b/>
      <sz val="12"/>
      <name val="Arial"/>
      <family val="2"/>
    </font>
    <font>
      <sz val="8"/>
      <name val="Arial"/>
      <family val="2"/>
    </font>
    <font>
      <sz val="8"/>
      <color indexed="81"/>
      <name val="Tahoma"/>
      <family val="2"/>
    </font>
    <font>
      <b/>
      <u/>
      <sz val="14"/>
      <name val="Arial"/>
      <family val="2"/>
    </font>
    <font>
      <b/>
      <sz val="10"/>
      <name val="Arial"/>
      <family val="2"/>
    </font>
    <font>
      <sz val="14"/>
      <name val="Arial"/>
      <family val="2"/>
    </font>
    <font>
      <b/>
      <sz val="14"/>
      <color indexed="60"/>
      <name val="Arial"/>
      <family val="2"/>
    </font>
    <font>
      <sz val="11"/>
      <name val="Arial"/>
      <family val="2"/>
    </font>
    <font>
      <b/>
      <sz val="11"/>
      <name val="Arial"/>
      <family val="2"/>
    </font>
    <font>
      <b/>
      <sz val="12"/>
      <color indexed="81"/>
      <name val="Tahoma"/>
      <family val="2"/>
    </font>
    <font>
      <sz val="11"/>
      <name val="Arial"/>
      <family val="2"/>
    </font>
    <font>
      <b/>
      <sz val="14"/>
      <name val="Arial"/>
      <family val="2"/>
    </font>
    <font>
      <sz val="12"/>
      <color indexed="81"/>
      <name val="Tahoma"/>
      <family val="2"/>
    </font>
    <font>
      <sz val="12"/>
      <color indexed="12"/>
      <name val="Arial"/>
      <family val="2"/>
    </font>
    <font>
      <sz val="11"/>
      <color indexed="12"/>
      <name val="Arial"/>
      <family val="2"/>
    </font>
    <font>
      <b/>
      <sz val="16"/>
      <name val="Arial"/>
      <family val="2"/>
    </font>
    <font>
      <sz val="12"/>
      <name val="Times"/>
      <family val="1"/>
    </font>
    <font>
      <sz val="10"/>
      <name val="Arial"/>
      <family val="2"/>
    </font>
    <font>
      <b/>
      <sz val="18"/>
      <name val="Arial"/>
      <family val="2"/>
    </font>
    <font>
      <b/>
      <sz val="36"/>
      <color theme="3"/>
      <name val="Arial"/>
      <family val="2"/>
    </font>
    <font>
      <sz val="9"/>
      <color indexed="81"/>
      <name val="Tahoma"/>
      <family val="2"/>
    </font>
    <font>
      <b/>
      <sz val="9"/>
      <color indexed="81"/>
      <name val="Tahoma"/>
      <family val="2"/>
    </font>
    <font>
      <sz val="14"/>
      <color indexed="81"/>
      <name val="Tahoma"/>
      <family val="2"/>
    </font>
    <font>
      <b/>
      <sz val="16"/>
      <color theme="0"/>
      <name val="Arial"/>
      <family val="2"/>
    </font>
    <font>
      <sz val="12"/>
      <color theme="3"/>
      <name val="Arial"/>
      <family val="2"/>
    </font>
    <font>
      <sz val="11"/>
      <color indexed="81"/>
      <name val="Tahoma"/>
      <family val="2"/>
    </font>
    <font>
      <b/>
      <sz val="11"/>
      <color indexed="81"/>
      <name val="Tahoma"/>
      <family val="2"/>
    </font>
    <font>
      <sz val="9"/>
      <name val="Arial"/>
      <family val="2"/>
    </font>
    <font>
      <b/>
      <sz val="12"/>
      <color theme="0"/>
      <name val="Arial"/>
      <family val="2"/>
    </font>
    <font>
      <b/>
      <sz val="8"/>
      <color theme="0"/>
      <name val="Arial"/>
      <family val="2"/>
    </font>
    <font>
      <sz val="12"/>
      <name val="Arial"/>
      <family val="2"/>
    </font>
    <font>
      <b/>
      <sz val="14"/>
      <color theme="3"/>
      <name val="Arial"/>
      <family val="2"/>
    </font>
    <font>
      <sz val="10"/>
      <name val="Arial"/>
      <family val="2"/>
    </font>
    <font>
      <b/>
      <sz val="24"/>
      <color theme="3"/>
      <name val="Arial"/>
      <family val="2"/>
    </font>
    <font>
      <b/>
      <sz val="8"/>
      <color rgb="FFFF0000"/>
      <name val="Arial"/>
      <family val="2"/>
    </font>
    <font>
      <b/>
      <sz val="8"/>
      <color rgb="FFC00000"/>
      <name val="Arial"/>
      <family val="2"/>
    </font>
    <font>
      <b/>
      <sz val="24"/>
      <color theme="0" tint="-0.499984740745262"/>
      <name val="Arial"/>
      <family val="2"/>
    </font>
    <font>
      <b/>
      <sz val="12"/>
      <color rgb="FFC00000"/>
      <name val="Arial"/>
      <family val="2"/>
    </font>
    <font>
      <sz val="10"/>
      <color rgb="FFC00000"/>
      <name val="Arial"/>
      <family val="2"/>
    </font>
    <font>
      <u/>
      <sz val="10"/>
      <color theme="10"/>
      <name val="Arial"/>
      <family val="2"/>
    </font>
    <font>
      <sz val="10"/>
      <color theme="0"/>
      <name val="Arial"/>
      <family val="2"/>
    </font>
  </fonts>
  <fills count="2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48"/>
        <bgColor indexed="64"/>
      </patternFill>
    </fill>
    <fill>
      <patternFill patternType="solid">
        <fgColor rgb="FFFFFF00"/>
        <bgColor indexed="64"/>
      </patternFill>
    </fill>
    <fill>
      <patternFill patternType="solid">
        <fgColor theme="1"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FFC000"/>
        <bgColor indexed="64"/>
      </patternFill>
    </fill>
    <fill>
      <patternFill patternType="solid">
        <fgColor rgb="FFC00000"/>
        <bgColor indexed="64"/>
      </patternFill>
    </fill>
    <fill>
      <patternFill patternType="solid">
        <fgColor theme="3" tint="0.59999389629810485"/>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399975585192419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44" fontId="18" fillId="0" borderId="0" applyFont="0" applyFill="0" applyBorder="0" applyAlignment="0" applyProtection="0"/>
    <xf numFmtId="43" fontId="33" fillId="0" borderId="0" applyFont="0" applyFill="0" applyBorder="0" applyAlignment="0" applyProtection="0"/>
    <xf numFmtId="0" fontId="40" fillId="0" borderId="0" applyNumberFormat="0" applyFill="0" applyBorder="0" applyAlignment="0" applyProtection="0"/>
  </cellStyleXfs>
  <cellXfs count="286">
    <xf numFmtId="0" fontId="0" fillId="0" borderId="0" xfId="0"/>
    <xf numFmtId="0" fontId="6" fillId="0" borderId="0" xfId="0" applyFont="1"/>
    <xf numFmtId="0" fontId="5" fillId="0" borderId="0" xfId="0" applyFont="1" applyFill="1" applyAlignment="1">
      <alignment horizontal="center" vertical="top" wrapText="1"/>
    </xf>
    <xf numFmtId="0" fontId="4" fillId="0" borderId="0" xfId="0" applyFont="1" applyAlignment="1">
      <alignment horizontal="center"/>
    </xf>
    <xf numFmtId="0" fontId="8" fillId="0" borderId="1" xfId="0" applyFont="1" applyBorder="1" applyAlignment="1">
      <alignment horizontal="center" vertical="center" wrapText="1"/>
    </xf>
    <xf numFmtId="0" fontId="0" fillId="0" borderId="0" xfId="0" applyFill="1"/>
    <xf numFmtId="0" fontId="6" fillId="0" borderId="0" xfId="0" applyFont="1" applyFill="1"/>
    <xf numFmtId="0" fontId="7" fillId="3" borderId="0" xfId="0" applyFont="1" applyFill="1"/>
    <xf numFmtId="0" fontId="0" fillId="3" borderId="0" xfId="0" applyFill="1"/>
    <xf numFmtId="0" fontId="6" fillId="0" borderId="0" xfId="0" applyFont="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0" fillId="0" borderId="4" xfId="0" applyBorder="1"/>
    <xf numFmtId="0" fontId="0" fillId="0" borderId="1" xfId="0" applyBorder="1"/>
    <xf numFmtId="0" fontId="0" fillId="0" borderId="5" xfId="0" applyBorder="1"/>
    <xf numFmtId="0" fontId="0" fillId="0" borderId="6" xfId="0" applyBorder="1"/>
    <xf numFmtId="0" fontId="5" fillId="0" borderId="7" xfId="0" applyFont="1" applyBorder="1"/>
    <xf numFmtId="0" fontId="0" fillId="0" borderId="8" xfId="0" applyBorder="1"/>
    <xf numFmtId="0" fontId="5" fillId="0" borderId="0" xfId="0" applyFont="1" applyFill="1" applyAlignment="1">
      <alignment horizontal="left" vertical="top" wrapText="1"/>
    </xf>
    <xf numFmtId="0" fontId="6" fillId="0" borderId="0" xfId="0" applyFont="1" applyAlignment="1">
      <alignment horizontal="left"/>
    </xf>
    <xf numFmtId="0" fontId="7" fillId="3" borderId="0" xfId="0" applyFont="1" applyFill="1" applyAlignment="1">
      <alignment horizontal="left"/>
    </xf>
    <xf numFmtId="0" fontId="8" fillId="0" borderId="1" xfId="0" applyFont="1" applyBorder="1" applyAlignment="1">
      <alignment horizontal="left" vertical="center" wrapText="1"/>
    </xf>
    <xf numFmtId="0" fontId="0" fillId="0" borderId="0" xfId="0" applyAlignment="1">
      <alignment horizontal="left"/>
    </xf>
    <xf numFmtId="164" fontId="8" fillId="0" borderId="1" xfId="0" applyNumberFormat="1" applyFont="1" applyBorder="1" applyAlignment="1">
      <alignment horizontal="right" vertical="center"/>
    </xf>
    <xf numFmtId="0" fontId="0" fillId="4" borderId="1" xfId="0" applyFill="1" applyBorder="1"/>
    <xf numFmtId="0" fontId="17" fillId="0" borderId="0" xfId="0" applyFont="1" applyAlignment="1">
      <alignment horizontal="left" indent="15"/>
    </xf>
    <xf numFmtId="0" fontId="1" fillId="0" borderId="0" xfId="0" applyFont="1" applyAlignment="1">
      <alignment horizontal="center"/>
    </xf>
    <xf numFmtId="0" fontId="1" fillId="0" borderId="0" xfId="0" applyFont="1" applyAlignment="1">
      <alignment horizontal="center" wrapText="1"/>
    </xf>
    <xf numFmtId="0" fontId="0" fillId="0" borderId="9" xfId="0" applyBorder="1"/>
    <xf numFmtId="0" fontId="0" fillId="0" borderId="10" xfId="0" applyBorder="1"/>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1" xfId="0" applyFont="1" applyBorder="1" applyAlignment="1">
      <alignment vertical="center"/>
    </xf>
    <xf numFmtId="0" fontId="12" fillId="0" borderId="0" xfId="0" applyFont="1" applyAlignment="1">
      <alignment horizontal="center"/>
    </xf>
    <xf numFmtId="0" fontId="4" fillId="0" borderId="0" xfId="0" applyFont="1" applyAlignment="1">
      <alignment horizontal="center"/>
    </xf>
    <xf numFmtId="0" fontId="12" fillId="0" borderId="0" xfId="0" applyFont="1" applyAlignment="1">
      <alignment vertical="top" wrapText="1"/>
    </xf>
    <xf numFmtId="0" fontId="0" fillId="0" borderId="0" xfId="0" applyAlignment="1">
      <alignment vertical="top" wrapText="1"/>
    </xf>
    <xf numFmtId="0" fontId="12" fillId="0" borderId="0" xfId="0" applyFont="1" applyAlignment="1"/>
    <xf numFmtId="0" fontId="20" fillId="0" borderId="0" xfId="0" applyFont="1" applyAlignment="1">
      <alignment horizontal="left" vertical="center"/>
    </xf>
    <xf numFmtId="0" fontId="5" fillId="2" borderId="0" xfId="0" applyFont="1" applyFill="1" applyAlignment="1">
      <alignment vertical="center"/>
    </xf>
    <xf numFmtId="0" fontId="5" fillId="0" borderId="0" xfId="0" applyFont="1" applyFill="1" applyAlignment="1">
      <alignment vertical="center"/>
    </xf>
    <xf numFmtId="0" fontId="0" fillId="0" borderId="0" xfId="0" applyFill="1" applyAlignment="1">
      <alignment vertical="center"/>
    </xf>
    <xf numFmtId="0" fontId="0" fillId="5" borderId="0" xfId="0" applyFill="1" applyAlignment="1">
      <alignment horizontal="left"/>
    </xf>
    <xf numFmtId="0" fontId="1" fillId="2" borderId="3" xfId="0" applyFont="1" applyFill="1" applyBorder="1" applyAlignment="1">
      <alignment horizontal="left" vertical="center"/>
    </xf>
    <xf numFmtId="0" fontId="1" fillId="2" borderId="3" xfId="0" applyFont="1" applyFill="1" applyBorder="1" applyAlignment="1">
      <alignment vertical="center"/>
    </xf>
    <xf numFmtId="0" fontId="1" fillId="2" borderId="3" xfId="0" applyFont="1" applyFill="1" applyBorder="1" applyAlignment="1">
      <alignment vertical="center" wrapText="1"/>
    </xf>
    <xf numFmtId="0" fontId="24" fillId="6" borderId="23" xfId="0" applyFont="1" applyFill="1" applyBorder="1" applyAlignment="1">
      <alignment vertical="center" wrapText="1"/>
    </xf>
    <xf numFmtId="0" fontId="1" fillId="2" borderId="3"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0" fillId="0" borderId="0" xfId="0" applyAlignment="1">
      <alignment vertical="center"/>
    </xf>
    <xf numFmtId="164" fontId="0" fillId="0" borderId="0" xfId="0" applyNumberFormat="1" applyFill="1" applyAlignment="1">
      <alignment vertical="center"/>
    </xf>
    <xf numFmtId="0" fontId="19" fillId="0" borderId="15" xfId="0" applyFont="1" applyBorder="1" applyAlignment="1">
      <alignment horizontal="right" vertical="center"/>
    </xf>
    <xf numFmtId="0" fontId="6" fillId="0" borderId="15" xfId="0" applyFont="1" applyBorder="1" applyAlignment="1">
      <alignment horizontal="left"/>
    </xf>
    <xf numFmtId="0" fontId="19" fillId="0" borderId="13" xfId="0" applyFont="1" applyBorder="1" applyAlignment="1">
      <alignment horizontal="right" vertical="center"/>
    </xf>
    <xf numFmtId="0" fontId="6" fillId="0" borderId="13" xfId="0" applyFont="1" applyBorder="1" applyAlignment="1">
      <alignment horizontal="left"/>
    </xf>
    <xf numFmtId="0" fontId="1" fillId="2" borderId="25" xfId="0" applyFont="1" applyFill="1" applyBorder="1" applyAlignment="1">
      <alignment vertical="center"/>
    </xf>
    <xf numFmtId="0" fontId="0" fillId="0" borderId="14" xfId="0" applyBorder="1" applyAlignment="1">
      <alignment vertical="center"/>
    </xf>
    <xf numFmtId="0" fontId="0" fillId="0" borderId="14" xfId="0" applyBorder="1" applyAlignment="1">
      <alignment horizontal="center" vertical="center"/>
    </xf>
    <xf numFmtId="0" fontId="1" fillId="2" borderId="26" xfId="0" applyFont="1" applyFill="1" applyBorder="1" applyAlignment="1">
      <alignment vertical="center" wrapText="1"/>
    </xf>
    <xf numFmtId="0" fontId="0" fillId="0" borderId="4" xfId="0" applyBorder="1" applyAlignment="1">
      <alignment horizontal="center" vertical="center"/>
    </xf>
    <xf numFmtId="0" fontId="24" fillId="6" borderId="23" xfId="0" applyFont="1" applyFill="1" applyBorder="1" applyAlignment="1">
      <alignment horizontal="left" vertical="center"/>
    </xf>
    <xf numFmtId="0" fontId="24" fillId="6" borderId="23" xfId="0" applyNumberFormat="1" applyFont="1" applyFill="1" applyBorder="1" applyAlignment="1">
      <alignment horizontal="center" vertical="center"/>
    </xf>
    <xf numFmtId="15" fontId="8" fillId="0" borderId="1" xfId="0" applyNumberFormat="1" applyFont="1" applyBorder="1" applyAlignment="1">
      <alignment horizontal="left" vertical="center" wrapText="1"/>
    </xf>
    <xf numFmtId="0" fontId="24" fillId="6" borderId="28" xfId="0" applyFont="1" applyFill="1" applyBorder="1" applyAlignment="1">
      <alignment horizontal="left" vertical="center"/>
    </xf>
    <xf numFmtId="0" fontId="0" fillId="8" borderId="29" xfId="0" applyFill="1" applyBorder="1" applyAlignment="1">
      <alignment vertical="center"/>
    </xf>
    <xf numFmtId="0" fontId="0" fillId="8" borderId="30" xfId="0" applyFill="1" applyBorder="1" applyAlignment="1">
      <alignment vertical="center"/>
    </xf>
    <xf numFmtId="0" fontId="1" fillId="2" borderId="2" xfId="0" applyFont="1" applyFill="1" applyBorder="1" applyAlignment="1">
      <alignment vertical="center" wrapText="1"/>
    </xf>
    <xf numFmtId="0" fontId="19" fillId="0" borderId="0" xfId="0" applyFont="1" applyBorder="1" applyAlignment="1">
      <alignment horizontal="right" vertical="center"/>
    </xf>
    <xf numFmtId="0" fontId="6" fillId="0" borderId="0" xfId="0" applyFont="1" applyBorder="1" applyAlignment="1">
      <alignment horizontal="left"/>
    </xf>
    <xf numFmtId="0" fontId="25" fillId="7" borderId="20" xfId="0" applyFont="1" applyFill="1" applyBorder="1" applyAlignment="1">
      <alignment horizontal="left" vertical="center"/>
    </xf>
    <xf numFmtId="0" fontId="25" fillId="7" borderId="22" xfId="0" applyFont="1" applyFill="1" applyBorder="1" applyAlignment="1">
      <alignment horizontal="left" vertical="center"/>
    </xf>
    <xf numFmtId="0" fontId="12" fillId="0" borderId="0" xfId="0" applyFont="1" applyAlignment="1">
      <alignment horizontal="center"/>
    </xf>
    <xf numFmtId="0" fontId="18" fillId="0" borderId="0" xfId="0" applyFont="1"/>
    <xf numFmtId="0" fontId="4" fillId="0" borderId="0" xfId="0" applyFont="1" applyAlignment="1">
      <alignment horizontal="center"/>
    </xf>
    <xf numFmtId="0" fontId="6" fillId="0" borderId="0" xfId="0" applyFont="1" applyAlignment="1">
      <alignment horizontal="center"/>
    </xf>
    <xf numFmtId="0" fontId="0" fillId="10" borderId="0" xfId="0" applyFill="1"/>
    <xf numFmtId="0" fontId="0" fillId="11" borderId="0" xfId="0" applyFill="1"/>
    <xf numFmtId="0" fontId="0" fillId="5" borderId="0" xfId="0" applyFill="1"/>
    <xf numFmtId="0" fontId="0" fillId="13" borderId="0" xfId="0" applyFill="1"/>
    <xf numFmtId="0" fontId="0" fillId="14" borderId="0" xfId="0" applyFill="1"/>
    <xf numFmtId="0" fontId="0" fillId="0" borderId="0" xfId="0" applyAlignment="1">
      <alignment horizontal="left" vertical="center"/>
    </xf>
    <xf numFmtId="0" fontId="29" fillId="9" borderId="31" xfId="0" applyFont="1" applyFill="1" applyBorder="1" applyAlignment="1">
      <alignment horizontal="left" vertical="center"/>
    </xf>
    <xf numFmtId="44" fontId="25" fillId="7" borderId="13" xfId="1" applyFont="1" applyFill="1" applyBorder="1" applyAlignment="1">
      <alignment horizontal="left"/>
    </xf>
    <xf numFmtId="44" fontId="25" fillId="7" borderId="21" xfId="1" applyFont="1" applyFill="1" applyBorder="1" applyAlignment="1">
      <alignment horizontal="left"/>
    </xf>
    <xf numFmtId="44" fontId="25" fillId="7" borderId="23" xfId="1" applyFont="1" applyFill="1" applyBorder="1" applyAlignment="1">
      <alignment horizontal="left"/>
    </xf>
    <xf numFmtId="44" fontId="25" fillId="7" borderId="24" xfId="1" applyFont="1" applyFill="1" applyBorder="1" applyAlignment="1">
      <alignment horizontal="left"/>
    </xf>
    <xf numFmtId="0" fontId="0" fillId="7" borderId="1" xfId="0" applyFill="1" applyBorder="1" applyAlignment="1">
      <alignment horizontal="center"/>
    </xf>
    <xf numFmtId="0" fontId="9" fillId="12" borderId="1" xfId="0" applyFont="1" applyFill="1" applyBorder="1" applyAlignment="1">
      <alignment horizontal="left" vertical="center" wrapText="1"/>
    </xf>
    <xf numFmtId="0" fontId="25" fillId="7" borderId="13" xfId="1" applyNumberFormat="1" applyFont="1" applyFill="1" applyBorder="1" applyAlignment="1">
      <alignment horizontal="center"/>
    </xf>
    <xf numFmtId="0" fontId="25" fillId="7" borderId="23" xfId="1" applyNumberFormat="1" applyFont="1" applyFill="1" applyBorder="1" applyAlignment="1">
      <alignment horizontal="center"/>
    </xf>
    <xf numFmtId="0" fontId="1" fillId="0" borderId="33" xfId="0" applyFont="1" applyBorder="1" applyAlignment="1">
      <alignment horizontal="left" vertical="center" wrapText="1"/>
    </xf>
    <xf numFmtId="0" fontId="0" fillId="0" borderId="14" xfId="0" applyBorder="1"/>
    <xf numFmtId="0" fontId="0" fillId="0" borderId="34" xfId="0" applyBorder="1"/>
    <xf numFmtId="0" fontId="18" fillId="0" borderId="4" xfId="0" applyFont="1" applyBorder="1"/>
    <xf numFmtId="0" fontId="18" fillId="0" borderId="14" xfId="0" applyFont="1" applyBorder="1"/>
    <xf numFmtId="0" fontId="12" fillId="0" borderId="0" xfId="0" applyFont="1" applyAlignment="1">
      <alignment horizontal="center"/>
    </xf>
    <xf numFmtId="0" fontId="4" fillId="0" borderId="0" xfId="0" applyFont="1" applyAlignment="1">
      <alignment horizontal="center"/>
    </xf>
    <xf numFmtId="0" fontId="5" fillId="0" borderId="0" xfId="0" applyFont="1" applyAlignment="1"/>
    <xf numFmtId="0" fontId="5" fillId="0" borderId="0" xfId="0" applyFont="1" applyBorder="1" applyAlignment="1"/>
    <xf numFmtId="0" fontId="0" fillId="0" borderId="0" xfId="0" applyAlignment="1">
      <alignment wrapText="1"/>
    </xf>
    <xf numFmtId="0" fontId="0" fillId="0" borderId="13" xfId="0" applyBorder="1"/>
    <xf numFmtId="0" fontId="0" fillId="0" borderId="0" xfId="0" applyBorder="1"/>
    <xf numFmtId="0" fontId="32" fillId="0" borderId="0" xfId="0" applyFont="1" applyAlignment="1">
      <alignment vertical="center"/>
    </xf>
    <xf numFmtId="0" fontId="31" fillId="0" borderId="13" xfId="0" applyFont="1" applyBorder="1" applyAlignment="1">
      <alignment horizontal="center" vertical="center"/>
    </xf>
    <xf numFmtId="0" fontId="6" fillId="0" borderId="13" xfId="0" applyFont="1" applyBorder="1" applyAlignment="1">
      <alignment horizontal="center" vertical="center"/>
    </xf>
    <xf numFmtId="0" fontId="18" fillId="0" borderId="0" xfId="0" applyFont="1" applyFill="1" applyBorder="1"/>
    <xf numFmtId="0" fontId="34" fillId="0" borderId="0" xfId="0" applyFont="1" applyAlignment="1">
      <alignment horizontal="left" vertical="center"/>
    </xf>
    <xf numFmtId="0" fontId="18" fillId="5" borderId="28" xfId="0" applyFont="1" applyFill="1" applyBorder="1"/>
    <xf numFmtId="0" fontId="18" fillId="5" borderId="42" xfId="0" applyFont="1" applyFill="1" applyBorder="1"/>
    <xf numFmtId="0" fontId="5" fillId="8" borderId="36" xfId="0" applyFont="1" applyFill="1" applyBorder="1" applyAlignment="1">
      <alignment horizontal="left" vertical="center"/>
    </xf>
    <xf numFmtId="0" fontId="5" fillId="8" borderId="25" xfId="0" applyFont="1" applyFill="1" applyBorder="1" applyAlignment="1">
      <alignment horizontal="left" vertical="center"/>
    </xf>
    <xf numFmtId="0" fontId="5" fillId="8" borderId="37" xfId="0" applyFont="1" applyFill="1" applyBorder="1" applyAlignment="1">
      <alignment horizontal="center" vertical="center"/>
    </xf>
    <xf numFmtId="0" fontId="0" fillId="15" borderId="20" xfId="0" applyFill="1" applyBorder="1" applyAlignment="1">
      <alignment horizontal="center" vertical="center"/>
    </xf>
    <xf numFmtId="0" fontId="18" fillId="15" borderId="13" xfId="0" applyFont="1" applyFill="1" applyBorder="1" applyAlignment="1">
      <alignment horizontal="left" vertical="center"/>
    </xf>
    <xf numFmtId="0" fontId="18" fillId="15" borderId="13" xfId="0" applyFont="1" applyFill="1" applyBorder="1" applyAlignment="1">
      <alignment horizontal="left" vertical="center" wrapText="1"/>
    </xf>
    <xf numFmtId="0" fontId="0" fillId="15" borderId="21" xfId="0" applyFill="1" applyBorder="1" applyAlignment="1">
      <alignment horizontal="center" vertical="center"/>
    </xf>
    <xf numFmtId="0" fontId="0" fillId="15" borderId="22" xfId="0" applyFill="1" applyBorder="1" applyAlignment="1">
      <alignment horizontal="center" vertical="center"/>
    </xf>
    <xf numFmtId="0" fontId="18" fillId="15" borderId="23" xfId="0" applyFont="1" applyFill="1" applyBorder="1" applyAlignment="1">
      <alignment horizontal="left" vertical="center"/>
    </xf>
    <xf numFmtId="0" fontId="18" fillId="15" borderId="23" xfId="0" applyFont="1" applyFill="1" applyBorder="1" applyAlignment="1">
      <alignment horizontal="left" vertical="center" wrapText="1"/>
    </xf>
    <xf numFmtId="0" fontId="0" fillId="15" borderId="24" xfId="0" applyFill="1" applyBorder="1" applyAlignment="1">
      <alignment horizontal="center" vertical="center"/>
    </xf>
    <xf numFmtId="0" fontId="5" fillId="8" borderId="36" xfId="0" applyFont="1" applyFill="1" applyBorder="1" applyAlignment="1">
      <alignment vertical="center"/>
    </xf>
    <xf numFmtId="0" fontId="5" fillId="8" borderId="25" xfId="0" applyFont="1" applyFill="1" applyBorder="1" applyAlignment="1">
      <alignment vertical="center"/>
    </xf>
    <xf numFmtId="0" fontId="5" fillId="8" borderId="25" xfId="0" applyFont="1" applyFill="1" applyBorder="1" applyAlignment="1">
      <alignment horizontal="center" vertical="center"/>
    </xf>
    <xf numFmtId="0" fontId="0" fillId="15" borderId="20" xfId="0" applyFill="1" applyBorder="1"/>
    <xf numFmtId="0" fontId="0" fillId="15" borderId="13" xfId="0" applyFill="1" applyBorder="1"/>
    <xf numFmtId="0" fontId="0" fillId="15" borderId="13" xfId="0" applyFill="1" applyBorder="1" applyAlignment="1">
      <alignment wrapText="1"/>
    </xf>
    <xf numFmtId="44" fontId="0" fillId="15" borderId="21" xfId="1" applyFont="1" applyFill="1" applyBorder="1"/>
    <xf numFmtId="44" fontId="0" fillId="15" borderId="13" xfId="1" applyFont="1" applyFill="1" applyBorder="1"/>
    <xf numFmtId="0" fontId="18" fillId="15" borderId="13" xfId="0" applyFont="1" applyFill="1" applyBorder="1" applyAlignment="1">
      <alignment wrapText="1"/>
    </xf>
    <xf numFmtId="0" fontId="0" fillId="15" borderId="20" xfId="0" applyFill="1" applyBorder="1" applyAlignment="1">
      <alignment horizontal="center"/>
    </xf>
    <xf numFmtId="0" fontId="5" fillId="8" borderId="36" xfId="0" applyFont="1" applyFill="1" applyBorder="1" applyAlignment="1">
      <alignment horizontal="center" vertical="center"/>
    </xf>
    <xf numFmtId="0" fontId="25" fillId="16" borderId="7" xfId="0" applyFont="1" applyFill="1" applyBorder="1" applyAlignment="1">
      <alignment horizontal="left" vertical="center"/>
    </xf>
    <xf numFmtId="0" fontId="25" fillId="16" borderId="8" xfId="1" applyNumberFormat="1" applyFont="1" applyFill="1" applyBorder="1" applyAlignment="1">
      <alignment horizontal="center"/>
    </xf>
    <xf numFmtId="44" fontId="25" fillId="16" borderId="8" xfId="1" applyFont="1" applyFill="1" applyBorder="1" applyAlignment="1">
      <alignment horizontal="left"/>
    </xf>
    <xf numFmtId="0" fontId="18" fillId="15" borderId="13" xfId="0" applyFont="1" applyFill="1" applyBorder="1"/>
    <xf numFmtId="44" fontId="18" fillId="15" borderId="13" xfId="1" applyFont="1" applyFill="1" applyBorder="1"/>
    <xf numFmtId="0" fontId="0" fillId="8" borderId="22" xfId="0" applyFill="1" applyBorder="1"/>
    <xf numFmtId="0" fontId="0" fillId="8" borderId="23" xfId="0" applyFill="1" applyBorder="1"/>
    <xf numFmtId="44" fontId="0" fillId="8" borderId="23" xfId="1" applyFont="1" applyFill="1" applyBorder="1"/>
    <xf numFmtId="0" fontId="5" fillId="8" borderId="23" xfId="0" applyFont="1" applyFill="1" applyBorder="1"/>
    <xf numFmtId="44" fontId="0" fillId="8" borderId="24" xfId="1" applyFont="1" applyFill="1" applyBorder="1"/>
    <xf numFmtId="0" fontId="0" fillId="8" borderId="22" xfId="0" applyFill="1" applyBorder="1" applyAlignment="1">
      <alignment horizontal="center"/>
    </xf>
    <xf numFmtId="0" fontId="18" fillId="8" borderId="23" xfId="0" applyFont="1" applyFill="1" applyBorder="1" applyAlignment="1">
      <alignment wrapText="1"/>
    </xf>
    <xf numFmtId="0" fontId="0" fillId="8" borderId="23" xfId="0" applyFill="1" applyBorder="1" applyAlignment="1">
      <alignment wrapText="1"/>
    </xf>
    <xf numFmtId="0" fontId="5" fillId="8" borderId="23" xfId="0" applyFont="1" applyFill="1" applyBorder="1" applyAlignment="1">
      <alignment wrapText="1"/>
    </xf>
    <xf numFmtId="0" fontId="5" fillId="8" borderId="25" xfId="0" applyFont="1" applyFill="1" applyBorder="1" applyAlignment="1">
      <alignment horizontal="left" vertical="center" wrapText="1"/>
    </xf>
    <xf numFmtId="0" fontId="12" fillId="0" borderId="15" xfId="0" applyFont="1" applyBorder="1" applyAlignment="1">
      <alignment horizontal="left" vertical="center"/>
    </xf>
    <xf numFmtId="0" fontId="6" fillId="0" borderId="15" xfId="0" applyFont="1" applyBorder="1" applyAlignment="1">
      <alignment vertical="center"/>
    </xf>
    <xf numFmtId="0" fontId="12" fillId="0" borderId="13" xfId="0" applyFont="1" applyBorder="1" applyAlignment="1">
      <alignment horizontal="left" vertical="center"/>
    </xf>
    <xf numFmtId="0" fontId="6" fillId="0" borderId="13" xfId="0" applyFont="1" applyBorder="1" applyAlignment="1">
      <alignment vertical="center"/>
    </xf>
    <xf numFmtId="0" fontId="5" fillId="8" borderId="37" xfId="0" applyFont="1" applyFill="1" applyBorder="1" applyAlignment="1">
      <alignment horizontal="center" vertical="center" wrapText="1"/>
    </xf>
    <xf numFmtId="44" fontId="25" fillId="16" borderId="17" xfId="1" applyFont="1" applyFill="1" applyBorder="1" applyAlignment="1">
      <alignment horizontal="left"/>
    </xf>
    <xf numFmtId="0" fontId="5" fillId="8" borderId="7" xfId="0" applyFont="1" applyFill="1" applyBorder="1"/>
    <xf numFmtId="0" fontId="5" fillId="8" borderId="44" xfId="0" applyFont="1" applyFill="1" applyBorder="1"/>
    <xf numFmtId="0" fontId="5" fillId="8" borderId="8" xfId="0" applyFont="1" applyFill="1" applyBorder="1"/>
    <xf numFmtId="0" fontId="5" fillId="8" borderId="17" xfId="0" applyFont="1" applyFill="1" applyBorder="1"/>
    <xf numFmtId="0" fontId="18" fillId="15" borderId="38" xfId="0" applyFont="1" applyFill="1" applyBorder="1"/>
    <xf numFmtId="0" fontId="18" fillId="15" borderId="0" xfId="0" applyFont="1" applyFill="1" applyBorder="1"/>
    <xf numFmtId="0" fontId="0" fillId="15" borderId="39" xfId="0" applyFill="1" applyBorder="1"/>
    <xf numFmtId="0" fontId="0" fillId="15" borderId="21" xfId="0" applyFill="1" applyBorder="1"/>
    <xf numFmtId="0" fontId="0" fillId="15" borderId="28" xfId="0" applyFill="1" applyBorder="1"/>
    <xf numFmtId="0" fontId="18" fillId="15" borderId="41" xfId="0" applyFont="1" applyFill="1" applyBorder="1"/>
    <xf numFmtId="0" fontId="18" fillId="15" borderId="42" xfId="0" applyFont="1" applyFill="1" applyBorder="1"/>
    <xf numFmtId="0" fontId="5" fillId="8" borderId="45" xfId="0" applyFont="1" applyFill="1" applyBorder="1"/>
    <xf numFmtId="0" fontId="0" fillId="15" borderId="46" xfId="0" applyFill="1" applyBorder="1"/>
    <xf numFmtId="0" fontId="0" fillId="15" borderId="4" xfId="0" applyFill="1" applyBorder="1"/>
    <xf numFmtId="0" fontId="18" fillId="15" borderId="47" xfId="0" applyFont="1" applyFill="1" applyBorder="1" applyAlignment="1">
      <alignment horizontal="center"/>
    </xf>
    <xf numFmtId="0" fontId="18" fillId="15" borderId="42" xfId="0" applyFont="1" applyFill="1" applyBorder="1" applyAlignment="1">
      <alignment horizontal="center"/>
    </xf>
    <xf numFmtId="0" fontId="18" fillId="15" borderId="39" xfId="0" applyFont="1" applyFill="1" applyBorder="1"/>
    <xf numFmtId="0" fontId="18" fillId="15" borderId="21" xfId="0" applyFont="1" applyFill="1" applyBorder="1"/>
    <xf numFmtId="0" fontId="18" fillId="5" borderId="47" xfId="0" applyFont="1" applyFill="1" applyBorder="1" applyAlignment="1">
      <alignment horizontal="center"/>
    </xf>
    <xf numFmtId="0" fontId="18" fillId="5" borderId="42" xfId="0" applyFont="1" applyFill="1" applyBorder="1" applyAlignment="1">
      <alignment horizontal="center"/>
    </xf>
    <xf numFmtId="0" fontId="5" fillId="8" borderId="45" xfId="0" applyFont="1" applyFill="1" applyBorder="1" applyAlignment="1">
      <alignment horizontal="center"/>
    </xf>
    <xf numFmtId="0" fontId="5" fillId="8" borderId="17" xfId="0" applyFont="1" applyFill="1" applyBorder="1" applyAlignment="1">
      <alignment horizontal="center"/>
    </xf>
    <xf numFmtId="0" fontId="5" fillId="5" borderId="28" xfId="0" applyFont="1" applyFill="1" applyBorder="1"/>
    <xf numFmtId="0" fontId="31" fillId="0" borderId="15" xfId="0" applyFont="1" applyBorder="1" applyAlignment="1">
      <alignment vertical="center"/>
    </xf>
    <xf numFmtId="0" fontId="31" fillId="0" borderId="13" xfId="0" applyFont="1" applyBorder="1" applyAlignment="1">
      <alignment vertical="center"/>
    </xf>
    <xf numFmtId="0" fontId="18" fillId="15" borderId="20" xfId="0" applyFont="1" applyFill="1" applyBorder="1"/>
    <xf numFmtId="0" fontId="0" fillId="15" borderId="38" xfId="0" applyFill="1" applyBorder="1"/>
    <xf numFmtId="0" fontId="18" fillId="15" borderId="35" xfId="0" applyFont="1" applyFill="1" applyBorder="1"/>
    <xf numFmtId="0" fontId="18" fillId="15" borderId="14" xfId="0" applyFont="1" applyFill="1" applyBorder="1"/>
    <xf numFmtId="0" fontId="18" fillId="5" borderId="40" xfId="0" applyFont="1" applyFill="1" applyBorder="1"/>
    <xf numFmtId="0" fontId="12" fillId="0" borderId="13" xfId="0" applyFont="1" applyBorder="1" applyAlignment="1">
      <alignment horizontal="right" vertical="center"/>
    </xf>
    <xf numFmtId="0" fontId="12" fillId="0" borderId="15" xfId="0" applyFont="1" applyBorder="1" applyAlignment="1">
      <alignment horizontal="right" vertical="center"/>
    </xf>
    <xf numFmtId="0" fontId="6" fillId="0" borderId="15"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6" fillId="0" borderId="13" xfId="0" applyFont="1" applyBorder="1" applyAlignment="1" applyProtection="1">
      <alignment horizontal="center" vertical="center"/>
      <protection locked="0"/>
    </xf>
    <xf numFmtId="0" fontId="0" fillId="15" borderId="21" xfId="0" applyFill="1" applyBorder="1" applyAlignment="1" applyProtection="1">
      <alignment horizontal="center" vertical="center"/>
      <protection locked="0"/>
    </xf>
    <xf numFmtId="0" fontId="0" fillId="15" borderId="24" xfId="0" applyFill="1" applyBorder="1" applyAlignment="1" applyProtection="1">
      <alignment horizontal="center" vertical="center"/>
      <protection locked="0"/>
    </xf>
    <xf numFmtId="0" fontId="0" fillId="0" borderId="15" xfId="0" applyBorder="1"/>
    <xf numFmtId="0" fontId="0" fillId="7" borderId="1" xfId="0" applyFill="1" applyBorder="1"/>
    <xf numFmtId="0" fontId="0" fillId="15" borderId="1" xfId="0" applyFill="1" applyBorder="1" applyAlignment="1">
      <alignment wrapText="1"/>
    </xf>
    <xf numFmtId="0" fontId="0" fillId="7" borderId="1" xfId="0" applyFill="1" applyBorder="1" applyAlignment="1">
      <alignment wrapText="1"/>
    </xf>
    <xf numFmtId="0" fontId="5" fillId="18" borderId="3" xfId="0" applyFont="1" applyFill="1" applyBorder="1" applyAlignment="1">
      <alignment vertical="center" wrapText="1"/>
    </xf>
    <xf numFmtId="0" fontId="5" fillId="8" borderId="3" xfId="0" applyFont="1" applyFill="1" applyBorder="1" applyAlignment="1">
      <alignment horizontal="left" vertical="center"/>
    </xf>
    <xf numFmtId="0" fontId="5" fillId="8" borderId="37" xfId="0" applyFont="1" applyFill="1" applyBorder="1" applyAlignment="1">
      <alignment horizontal="right" vertical="center" wrapText="1"/>
    </xf>
    <xf numFmtId="0" fontId="9" fillId="0" borderId="15" xfId="0" applyFont="1" applyBorder="1" applyAlignment="1">
      <alignment horizontal="right" vertical="center"/>
    </xf>
    <xf numFmtId="0" fontId="9" fillId="0" borderId="13" xfId="0" applyFont="1" applyBorder="1" applyAlignment="1">
      <alignment horizontal="right" vertical="center"/>
    </xf>
    <xf numFmtId="0" fontId="5" fillId="8" borderId="25" xfId="0" applyFont="1" applyFill="1" applyBorder="1" applyAlignment="1">
      <alignment horizontal="right" vertical="center" wrapText="1"/>
    </xf>
    <xf numFmtId="44" fontId="0" fillId="15" borderId="13" xfId="1" applyFont="1" applyFill="1" applyBorder="1" applyAlignment="1">
      <alignment horizontal="right"/>
    </xf>
    <xf numFmtId="44" fontId="0" fillId="15" borderId="21" xfId="1" applyFont="1" applyFill="1" applyBorder="1" applyAlignment="1">
      <alignment horizontal="right"/>
    </xf>
    <xf numFmtId="44" fontId="0" fillId="8" borderId="23" xfId="1" applyFont="1" applyFill="1" applyBorder="1" applyAlignment="1">
      <alignment horizontal="right"/>
    </xf>
    <xf numFmtId="44" fontId="0" fillId="8" borderId="24" xfId="1" applyFont="1" applyFill="1" applyBorder="1" applyAlignment="1">
      <alignment horizontal="right"/>
    </xf>
    <xf numFmtId="0" fontId="16" fillId="0" borderId="0" xfId="0" applyFont="1" applyFill="1" applyAlignment="1">
      <alignment vertical="top"/>
    </xf>
    <xf numFmtId="0" fontId="0" fillId="0" borderId="0" xfId="0" applyAlignment="1"/>
    <xf numFmtId="0" fontId="4" fillId="0" borderId="0" xfId="0" applyFont="1" applyAlignment="1"/>
    <xf numFmtId="0" fontId="6" fillId="0" borderId="0" xfId="0" applyFont="1" applyAlignment="1"/>
    <xf numFmtId="0" fontId="6" fillId="0" borderId="15" xfId="0" applyFont="1" applyBorder="1" applyAlignment="1"/>
    <xf numFmtId="0" fontId="6" fillId="0" borderId="13" xfId="0" applyFont="1" applyBorder="1" applyAlignment="1"/>
    <xf numFmtId="0" fontId="0" fillId="0" borderId="19" xfId="0" applyBorder="1"/>
    <xf numFmtId="0" fontId="0" fillId="4" borderId="19" xfId="0" applyFill="1" applyBorder="1"/>
    <xf numFmtId="0" fontId="0" fillId="0" borderId="48" xfId="0" applyBorder="1"/>
    <xf numFmtId="0" fontId="18" fillId="0" borderId="49" xfId="0" applyFont="1" applyBorder="1"/>
    <xf numFmtId="0" fontId="0" fillId="0" borderId="16" xfId="0" applyBorder="1"/>
    <xf numFmtId="0" fontId="0" fillId="0" borderId="11" xfId="0" applyBorder="1"/>
    <xf numFmtId="0" fontId="0" fillId="4" borderId="11" xfId="0" applyFill="1" applyBorder="1"/>
    <xf numFmtId="0" fontId="0" fillId="0" borderId="12" xfId="0" applyBorder="1"/>
    <xf numFmtId="0" fontId="0" fillId="0" borderId="50" xfId="0" applyBorder="1"/>
    <xf numFmtId="0" fontId="5" fillId="8" borderId="45" xfId="0" applyFont="1" applyFill="1" applyBorder="1" applyAlignment="1">
      <alignment horizontal="left" vertical="center" wrapText="1"/>
    </xf>
    <xf numFmtId="0" fontId="5" fillId="8" borderId="44" xfId="0" applyFont="1" applyFill="1" applyBorder="1" applyAlignment="1">
      <alignment horizontal="left" vertical="center" wrapText="1"/>
    </xf>
    <xf numFmtId="0" fontId="5" fillId="8" borderId="43" xfId="0" applyFont="1" applyFill="1" applyBorder="1" applyAlignment="1">
      <alignment horizontal="left" vertical="center" wrapText="1"/>
    </xf>
    <xf numFmtId="0" fontId="5" fillId="8" borderId="43" xfId="0" applyFont="1" applyFill="1" applyBorder="1" applyAlignment="1">
      <alignment horizontal="center" vertical="center"/>
    </xf>
    <xf numFmtId="0" fontId="5" fillId="8" borderId="51" xfId="0" applyFont="1" applyFill="1" applyBorder="1" applyAlignment="1">
      <alignment horizontal="center" vertical="center"/>
    </xf>
    <xf numFmtId="0" fontId="5" fillId="8" borderId="52" xfId="0" applyFont="1" applyFill="1" applyBorder="1" applyAlignment="1">
      <alignment horizontal="center" vertical="center"/>
    </xf>
    <xf numFmtId="0" fontId="0" fillId="17" borderId="1" xfId="0" applyFill="1" applyBorder="1" applyAlignment="1">
      <alignment horizontal="center"/>
    </xf>
    <xf numFmtId="0" fontId="9" fillId="20" borderId="1" xfId="0" applyFont="1" applyFill="1" applyBorder="1" applyAlignment="1">
      <alignment horizontal="left" vertical="center" wrapText="1"/>
    </xf>
    <xf numFmtId="44" fontId="24" fillId="6" borderId="23" xfId="1" applyFont="1" applyFill="1" applyBorder="1" applyAlignment="1">
      <alignment horizontal="center" vertical="center"/>
    </xf>
    <xf numFmtId="44" fontId="8" fillId="0" borderId="1" xfId="1" applyFont="1" applyBorder="1" applyAlignment="1">
      <alignment horizontal="center" vertical="center"/>
    </xf>
    <xf numFmtId="44" fontId="8" fillId="0" borderId="1" xfId="1" applyFont="1" applyBorder="1" applyAlignment="1">
      <alignment horizontal="right" vertical="center"/>
    </xf>
    <xf numFmtId="44" fontId="11" fillId="0" borderId="19" xfId="1" applyFont="1" applyBorder="1" applyAlignment="1">
      <alignment horizontal="right" vertical="center"/>
    </xf>
    <xf numFmtId="44" fontId="24" fillId="6" borderId="23" xfId="1" applyFont="1" applyFill="1" applyBorder="1" applyAlignment="1">
      <alignment horizontal="right" vertical="center"/>
    </xf>
    <xf numFmtId="44" fontId="24" fillId="6" borderId="24" xfId="1" applyFont="1" applyFill="1" applyBorder="1" applyAlignment="1">
      <alignment horizontal="right" vertical="center"/>
    </xf>
    <xf numFmtId="0" fontId="18" fillId="0" borderId="14" xfId="0" applyFont="1" applyBorder="1" applyAlignment="1">
      <alignment vertical="center"/>
    </xf>
    <xf numFmtId="0" fontId="29" fillId="9" borderId="32" xfId="0" applyFont="1" applyFill="1" applyBorder="1" applyAlignment="1">
      <alignment horizontal="left" vertical="center" wrapText="1"/>
    </xf>
    <xf numFmtId="0" fontId="29" fillId="9" borderId="32" xfId="0" applyFont="1" applyFill="1" applyBorder="1" applyAlignment="1">
      <alignment horizontal="left" vertical="center"/>
    </xf>
    <xf numFmtId="0" fontId="29" fillId="9" borderId="27" xfId="0" applyFont="1" applyFill="1" applyBorder="1" applyAlignment="1">
      <alignment horizontal="left" vertical="center"/>
    </xf>
    <xf numFmtId="0" fontId="1" fillId="18" borderId="3" xfId="0" applyFont="1" applyFill="1" applyBorder="1" applyAlignment="1">
      <alignment vertical="center" wrapText="1"/>
    </xf>
    <xf numFmtId="15" fontId="8" fillId="7" borderId="1" xfId="0" applyNumberFormat="1" applyFont="1" applyFill="1" applyBorder="1" applyAlignment="1">
      <alignment horizontal="left" vertical="center" wrapText="1"/>
    </xf>
    <xf numFmtId="0" fontId="1" fillId="19" borderId="3" xfId="0" applyFont="1" applyFill="1" applyBorder="1" applyAlignment="1">
      <alignment vertical="center" wrapText="1"/>
    </xf>
    <xf numFmtId="44" fontId="8" fillId="17" borderId="1" xfId="1" applyFont="1" applyFill="1" applyBorder="1" applyAlignment="1">
      <alignment horizontal="center" vertical="center" wrapText="1"/>
    </xf>
    <xf numFmtId="0" fontId="12" fillId="0" borderId="0" xfId="0" applyFont="1" applyBorder="1" applyAlignment="1"/>
    <xf numFmtId="0" fontId="9" fillId="2" borderId="1" xfId="0" applyFont="1" applyFill="1" applyBorder="1" applyAlignment="1" applyProtection="1">
      <alignment horizontal="left" vertical="center" wrapText="1"/>
      <protection locked="0"/>
    </xf>
    <xf numFmtId="0" fontId="0" fillId="0" borderId="1" xfId="0" applyBorder="1" applyProtection="1">
      <protection locked="0"/>
    </xf>
    <xf numFmtId="0" fontId="18" fillId="0" borderId="1" xfId="0" applyFont="1" applyBorder="1" applyProtection="1">
      <protection locked="0"/>
    </xf>
    <xf numFmtId="0" fontId="9" fillId="18" borderId="1" xfId="0" applyFont="1" applyFill="1" applyBorder="1" applyAlignment="1" applyProtection="1">
      <alignment horizontal="left" vertical="center" wrapText="1"/>
      <protection locked="0"/>
    </xf>
    <xf numFmtId="0" fontId="0" fillId="7" borderId="1" xfId="0" applyFill="1" applyBorder="1" applyProtection="1">
      <protection locked="0"/>
    </xf>
    <xf numFmtId="43" fontId="0" fillId="15" borderId="4" xfId="2" applyFont="1" applyFill="1" applyBorder="1"/>
    <xf numFmtId="43" fontId="0" fillId="15" borderId="21" xfId="2" applyFont="1" applyFill="1" applyBorder="1"/>
    <xf numFmtId="43" fontId="0" fillId="15" borderId="13" xfId="2" applyFont="1" applyFill="1" applyBorder="1"/>
    <xf numFmtId="14" fontId="18" fillId="0" borderId="0" xfId="0" applyNumberFormat="1" applyFont="1"/>
    <xf numFmtId="14" fontId="0" fillId="0" borderId="0" xfId="0" applyNumberFormat="1"/>
    <xf numFmtId="0" fontId="18" fillId="15" borderId="22" xfId="0" applyFont="1" applyFill="1" applyBorder="1"/>
    <xf numFmtId="0" fontId="0" fillId="0" borderId="8" xfId="0" applyBorder="1" applyAlignment="1"/>
    <xf numFmtId="0" fontId="0" fillId="0" borderId="17" xfId="0" applyBorder="1" applyAlignment="1"/>
    <xf numFmtId="0" fontId="0" fillId="0" borderId="8" xfId="0" applyBorder="1" applyAlignment="1"/>
    <xf numFmtId="0" fontId="0" fillId="0" borderId="17" xfId="0" applyBorder="1" applyAlignment="1"/>
    <xf numFmtId="0" fontId="5" fillId="0" borderId="7" xfId="0" applyFont="1" applyBorder="1" applyAlignment="1"/>
    <xf numFmtId="0" fontId="5" fillId="0" borderId="17" xfId="0" applyFont="1" applyBorder="1" applyAlignment="1"/>
    <xf numFmtId="0" fontId="5" fillId="0" borderId="7" xfId="0" applyFont="1" applyBorder="1" applyAlignment="1">
      <alignment horizontal="center" vertical="center" wrapText="1"/>
    </xf>
    <xf numFmtId="0" fontId="40" fillId="0" borderId="0" xfId="3" applyAlignment="1">
      <alignment wrapText="1"/>
    </xf>
    <xf numFmtId="0" fontId="12" fillId="0" borderId="0" xfId="0" applyFont="1" applyAlignment="1">
      <alignment vertical="center"/>
    </xf>
    <xf numFmtId="0" fontId="4" fillId="0" borderId="0" xfId="0" applyFont="1" applyAlignment="1">
      <alignment horizontal="center" vertical="center"/>
    </xf>
    <xf numFmtId="0" fontId="6" fillId="0" borderId="0" xfId="0" applyFont="1" applyFill="1" applyAlignment="1">
      <alignment vertical="center"/>
    </xf>
    <xf numFmtId="0" fontId="6" fillId="0" borderId="0" xfId="0" applyFont="1" applyAlignment="1">
      <alignment vertical="center"/>
    </xf>
    <xf numFmtId="43" fontId="18" fillId="15" borderId="46" xfId="2" applyFont="1" applyFill="1" applyBorder="1"/>
    <xf numFmtId="43" fontId="18" fillId="15" borderId="39" xfId="2" applyFont="1" applyFill="1" applyBorder="1"/>
    <xf numFmtId="43" fontId="18" fillId="15" borderId="0" xfId="2" applyFont="1" applyFill="1" applyBorder="1"/>
    <xf numFmtId="43" fontId="18" fillId="15" borderId="21" xfId="2" applyFont="1" applyFill="1" applyBorder="1"/>
    <xf numFmtId="43" fontId="18" fillId="15" borderId="4" xfId="2" applyFont="1" applyFill="1" applyBorder="1"/>
    <xf numFmtId="43" fontId="18" fillId="15" borderId="13" xfId="2" applyFont="1" applyFill="1" applyBorder="1"/>
    <xf numFmtId="43" fontId="18" fillId="15" borderId="4" xfId="2" applyFont="1" applyFill="1" applyBorder="1" applyAlignment="1">
      <alignment horizontal="right"/>
    </xf>
    <xf numFmtId="43" fontId="18" fillId="15" borderId="13" xfId="2" applyFont="1" applyFill="1" applyBorder="1" applyAlignment="1">
      <alignment horizontal="right"/>
    </xf>
    <xf numFmtId="0" fontId="1" fillId="0" borderId="15" xfId="0" applyFont="1" applyBorder="1" applyAlignment="1">
      <alignment horizontal="right" vertical="center"/>
    </xf>
    <xf numFmtId="0" fontId="1" fillId="0" borderId="13" xfId="0" applyFont="1" applyBorder="1" applyAlignment="1">
      <alignment horizontal="right" vertical="center"/>
    </xf>
    <xf numFmtId="0" fontId="31" fillId="0" borderId="15" xfId="0" applyFont="1" applyBorder="1" applyAlignment="1">
      <alignment horizontal="left" vertical="center"/>
    </xf>
    <xf numFmtId="0" fontId="31" fillId="0" borderId="13" xfId="0" applyFont="1" applyBorder="1" applyAlignment="1">
      <alignment horizontal="left" vertical="center"/>
    </xf>
    <xf numFmtId="0" fontId="14" fillId="0" borderId="1" xfId="0" applyFont="1" applyFill="1" applyBorder="1" applyAlignment="1">
      <alignment horizontal="left" vertical="center" wrapText="1"/>
    </xf>
    <xf numFmtId="15" fontId="14" fillId="0" borderId="1" xfId="0" applyNumberFormat="1" applyFont="1" applyFill="1" applyBorder="1" applyAlignment="1">
      <alignment horizontal="left" vertical="center" wrapText="1"/>
    </xf>
    <xf numFmtId="0" fontId="9" fillId="2" borderId="1" xfId="0" applyFont="1" applyFill="1" applyBorder="1" applyAlignment="1">
      <alignment vertical="center" wrapText="1"/>
    </xf>
    <xf numFmtId="15" fontId="9" fillId="2" borderId="1" xfId="0" applyNumberFormat="1" applyFont="1" applyFill="1" applyBorder="1" applyAlignment="1">
      <alignment vertical="center" wrapText="1"/>
    </xf>
    <xf numFmtId="0" fontId="9" fillId="2" borderId="1" xfId="0" applyFont="1" applyFill="1" applyBorder="1" applyAlignment="1">
      <alignment horizontal="left" vertical="center" wrapText="1"/>
    </xf>
    <xf numFmtId="15" fontId="9" fillId="2" borderId="1" xfId="0" applyNumberFormat="1" applyFont="1" applyFill="1" applyBorder="1" applyAlignment="1">
      <alignment horizontal="left" vertical="center" wrapText="1"/>
    </xf>
    <xf numFmtId="0" fontId="14" fillId="0" borderId="1" xfId="0" applyFont="1" applyBorder="1"/>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cellXfs>
  <cellStyles count="4">
    <cellStyle name="Comma" xfId="2" builtinId="3"/>
    <cellStyle name="Currency" xfId="1" builtinId="4"/>
    <cellStyle name="Hyperlink" xfId="3" builtinId="8"/>
    <cellStyle name="Normal" xfId="0" builtinId="0"/>
  </cellStyles>
  <dxfs count="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57150</xdr:colOff>
      <xdr:row>3</xdr:row>
      <xdr:rowOff>123825</xdr:rowOff>
    </xdr:from>
    <xdr:to>
      <xdr:col>2</xdr:col>
      <xdr:colOff>381000</xdr:colOff>
      <xdr:row>5</xdr:row>
      <xdr:rowOff>120709</xdr:rowOff>
    </xdr:to>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666750" y="1019175"/>
          <a:ext cx="1371600"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Activities</a:t>
          </a:r>
        </a:p>
      </xdr:txBody>
    </xdr:sp>
    <xdr:clientData/>
  </xdr:twoCellAnchor>
  <xdr:twoCellAnchor>
    <xdr:from>
      <xdr:col>7</xdr:col>
      <xdr:colOff>219075</xdr:colOff>
      <xdr:row>3</xdr:row>
      <xdr:rowOff>123825</xdr:rowOff>
    </xdr:from>
    <xdr:to>
      <xdr:col>9</xdr:col>
      <xdr:colOff>47625</xdr:colOff>
      <xdr:row>5</xdr:row>
      <xdr:rowOff>123825</xdr:rowOff>
    </xdr:to>
    <xdr:sp macro="" textlink="">
      <xdr:nvSpPr>
        <xdr:cNvPr id="6" name="Text Box 9">
          <a:extLst>
            <a:ext uri="{FF2B5EF4-FFF2-40B4-BE49-F238E27FC236}">
              <a16:creationId xmlns:a16="http://schemas.microsoft.com/office/drawing/2014/main" id="{00000000-0008-0000-0100-000006000000}"/>
            </a:ext>
          </a:extLst>
        </xdr:cNvPr>
        <xdr:cNvSpPr txBox="1">
          <a:spLocks noChangeArrowheads="1"/>
        </xdr:cNvSpPr>
      </xdr:nvSpPr>
      <xdr:spPr bwMode="auto">
        <a:xfrm>
          <a:off x="5800725" y="1019175"/>
          <a:ext cx="1485900" cy="36195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Ultimate Outcomes</a:t>
          </a:r>
        </a:p>
      </xdr:txBody>
    </xdr:sp>
    <xdr:clientData/>
  </xdr:twoCellAnchor>
  <xdr:twoCellAnchor>
    <xdr:from>
      <xdr:col>3</xdr:col>
      <xdr:colOff>57150</xdr:colOff>
      <xdr:row>3</xdr:row>
      <xdr:rowOff>123825</xdr:rowOff>
    </xdr:from>
    <xdr:to>
      <xdr:col>4</xdr:col>
      <xdr:colOff>381000</xdr:colOff>
      <xdr:row>5</xdr:row>
      <xdr:rowOff>120709</xdr:rowOff>
    </xdr:to>
    <xdr:sp macro="" textlink="">
      <xdr:nvSpPr>
        <xdr:cNvPr id="7"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2324100" y="1019175"/>
          <a:ext cx="1371600"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Outputs</a:t>
          </a:r>
        </a:p>
      </xdr:txBody>
    </xdr:sp>
    <xdr:clientData/>
  </xdr:twoCellAnchor>
  <xdr:twoCellAnchor>
    <xdr:from>
      <xdr:col>5</xdr:col>
      <xdr:colOff>57149</xdr:colOff>
      <xdr:row>3</xdr:row>
      <xdr:rowOff>133350</xdr:rowOff>
    </xdr:from>
    <xdr:to>
      <xdr:col>7</xdr:col>
      <xdr:colOff>28574</xdr:colOff>
      <xdr:row>5</xdr:row>
      <xdr:rowOff>130234</xdr:rowOff>
    </xdr:to>
    <xdr:sp macro="" textlink="">
      <xdr:nvSpPr>
        <xdr:cNvPr id="8"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3981449" y="1028700"/>
          <a:ext cx="1628775"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Intermediate Outcomes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110165</xdr:colOff>
      <xdr:row>0</xdr:row>
      <xdr:rowOff>212912</xdr:rowOff>
    </xdr:from>
    <xdr:to>
      <xdr:col>10</xdr:col>
      <xdr:colOff>2462892</xdr:colOff>
      <xdr:row>11</xdr:row>
      <xdr:rowOff>1019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4506522" y="212912"/>
          <a:ext cx="10394549" cy="37477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2000" b="1">
              <a:latin typeface="Arial" panose="020B0604020202020204" pitchFamily="34" charset="0"/>
              <a:cs typeface="Arial" panose="020B0604020202020204" pitchFamily="34" charset="0"/>
            </a:rPr>
            <a:t>PLEASE NOTE: </a:t>
          </a:r>
        </a:p>
        <a:p>
          <a:pPr>
            <a:lnSpc>
              <a:spcPct val="150000"/>
            </a:lnSpc>
          </a:pPr>
          <a:r>
            <a:rPr lang="en-CA" sz="1400" b="0">
              <a:latin typeface="Arial" panose="020B0604020202020204" pitchFamily="34" charset="0"/>
              <a:cs typeface="Arial" panose="020B0604020202020204" pitchFamily="34" charset="0"/>
            </a:rPr>
            <a:t>1.) Please refer to spreadsheet titled "2. Budget  Example" for example content to demonstrate format.</a:t>
          </a:r>
        </a:p>
        <a:p>
          <a:pPr>
            <a:lnSpc>
              <a:spcPct val="150000"/>
            </a:lnSpc>
          </a:pPr>
          <a:r>
            <a:rPr lang="en-CA" sz="1400" b="0">
              <a:latin typeface="Arial" panose="020B0604020202020204" pitchFamily="34" charset="0"/>
              <a:cs typeface="Arial" panose="020B0604020202020204" pitchFamily="34" charset="0"/>
            </a:rPr>
            <a:t>2.) The "Rate/Cost" X "Units" must match the  value in the "Total Contribution (All Funders)" column. </a:t>
          </a:r>
        </a:p>
        <a:p>
          <a:pPr>
            <a:lnSpc>
              <a:spcPct val="150000"/>
            </a:lnSpc>
          </a:pPr>
          <a:r>
            <a:rPr lang="en-CA" sz="1400" b="0">
              <a:latin typeface="Arial" panose="020B0604020202020204" pitchFamily="34" charset="0"/>
              <a:cs typeface="Arial" panose="020B0604020202020204" pitchFamily="34" charset="0"/>
            </a:rPr>
            <a:t>3.) Unless specifically directed otherwise, do not include IESO services (such as M&amp;V plan review) as an in-kind contribution.</a:t>
          </a:r>
        </a:p>
        <a:p>
          <a:pPr>
            <a:lnSpc>
              <a:spcPct val="150000"/>
            </a:lnSpc>
          </a:pPr>
          <a:r>
            <a:rPr lang="en-CA" sz="1400" b="0">
              <a:latin typeface="Arial" panose="020B0604020202020204" pitchFamily="34" charset="0"/>
              <a:cs typeface="Arial" panose="020B0604020202020204" pitchFamily="34" charset="0"/>
            </a:rPr>
            <a:t>4.) Please refer to the final page of the Proposal Guideline available on IESO Hydrogen Innovation</a:t>
          </a:r>
          <a:r>
            <a:rPr lang="en-CA" sz="1400" b="0" baseline="0">
              <a:latin typeface="Arial" panose="020B0604020202020204" pitchFamily="34" charset="0"/>
              <a:cs typeface="Arial" panose="020B0604020202020204" pitchFamily="34" charset="0"/>
            </a:rPr>
            <a:t> Fund </a:t>
          </a:r>
          <a:r>
            <a:rPr lang="en-CA" sz="1400" b="0">
              <a:latin typeface="Arial" panose="020B0604020202020204" pitchFamily="34" charset="0"/>
              <a:cs typeface="Arial" panose="020B0604020202020204" pitchFamily="34" charset="0"/>
            </a:rPr>
            <a:t>webpage for more information on eligible expenses.</a:t>
          </a:r>
        </a:p>
        <a:p>
          <a:pPr>
            <a:lnSpc>
              <a:spcPct val="150000"/>
            </a:lnSpc>
          </a:pPr>
          <a:r>
            <a:rPr lang="en-CA" sz="1400" b="0">
              <a:latin typeface="Arial" panose="020B0604020202020204" pitchFamily="34" charset="0"/>
              <a:cs typeface="Arial" panose="020B0604020202020204" pitchFamily="34" charset="0"/>
            </a:rPr>
            <a:t>5.) Final project milestone value must represent a minimum of 10% of Fund grant. </a:t>
          </a:r>
          <a:endParaRPr lang="en-CA" sz="1400" b="0" baseline="0">
            <a:latin typeface="Arial" panose="020B0604020202020204" pitchFamily="34" charset="0"/>
            <a:cs typeface="Arial" panose="020B0604020202020204" pitchFamily="34" charset="0"/>
          </a:endParaRPr>
        </a:p>
        <a:p>
          <a:pPr>
            <a:lnSpc>
              <a:spcPct val="150000"/>
            </a:lnSpc>
          </a:pPr>
          <a:r>
            <a:rPr lang="en-CA" sz="1400" b="0" baseline="0">
              <a:latin typeface="Arial" panose="020B0604020202020204" pitchFamily="34" charset="0"/>
              <a:cs typeface="Arial" panose="020B0604020202020204" pitchFamily="34" charset="0"/>
            </a:rPr>
            <a:t>6.) Eligible labour costs are capped at a maximum $800/day (7.5 hours)</a:t>
          </a:r>
        </a:p>
        <a:p>
          <a:pPr>
            <a:lnSpc>
              <a:spcPct val="150000"/>
            </a:lnSpc>
          </a:pPr>
          <a:r>
            <a:rPr lang="en-CA" sz="1400" b="0" baseline="0">
              <a:latin typeface="Arial" panose="020B0604020202020204" pitchFamily="34" charset="0"/>
              <a:cs typeface="Arial" panose="020B0604020202020204" pitchFamily="34" charset="0"/>
            </a:rPr>
            <a:t>7.) In-kind and cash contributions consist of auditable, substantiated cash and non-cash contributions to the project that contribute substantially to the completion of the project.  </a:t>
          </a:r>
        </a:p>
        <a:p>
          <a:pPr>
            <a:lnSpc>
              <a:spcPct val="150000"/>
            </a:lnSpc>
          </a:pPr>
          <a:r>
            <a:rPr lang="en-CA" sz="1400" b="0" baseline="0">
              <a:latin typeface="Arial" panose="020B0604020202020204" pitchFamily="34" charset="0"/>
              <a:cs typeface="Arial" panose="020B0604020202020204" pitchFamily="34" charset="0"/>
            </a:rPr>
            <a:t>8.) Add/Remove Milestones as required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66675</xdr:rowOff>
    </xdr:from>
    <xdr:to>
      <xdr:col>7</xdr:col>
      <xdr:colOff>8658225</xdr:colOff>
      <xdr:row>4</xdr:row>
      <xdr:rowOff>66675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09550" y="447675"/>
          <a:ext cx="15201900" cy="638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Please note the difference between project outcome and objectives. Successful completion of project objectives advances the success of project outcomes.  This spreadsheet aims to capture all the quantifiable </a:t>
          </a:r>
          <a:r>
            <a:rPr lang="en-CA" sz="1100" b="1" u="sng">
              <a:solidFill>
                <a:schemeClr val="dk1"/>
              </a:solidFill>
              <a:effectLst/>
              <a:latin typeface="+mn-lt"/>
              <a:ea typeface="+mn-ea"/>
              <a:cs typeface="+mn-cs"/>
            </a:rPr>
            <a:t>outcomes</a:t>
          </a:r>
          <a:r>
            <a:rPr lang="en-CA" sz="1100">
              <a:solidFill>
                <a:schemeClr val="dk1"/>
              </a:solidFill>
              <a:effectLst/>
              <a:latin typeface="+mn-lt"/>
              <a:ea typeface="+mn-ea"/>
              <a:cs typeface="+mn-cs"/>
            </a:rPr>
            <a:t> upon successful completion of the pilot project, ranging from energy savings, economic stimulus to reliability improvement. </a:t>
          </a:r>
          <a:endParaRPr lang="en-CA">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114300</xdr:rowOff>
    </xdr:from>
    <xdr:to>
      <xdr:col>15</xdr:col>
      <xdr:colOff>209550</xdr:colOff>
      <xdr:row>15</xdr:row>
      <xdr:rowOff>9525</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161925" y="114300"/>
          <a:ext cx="9258300" cy="23241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This</a:t>
          </a:r>
          <a:r>
            <a:rPr lang="en-CA" sz="1100" baseline="0"/>
            <a:t> spreadsheet is left intentionally blank. Examples of each deliverable can be found in subsequent worksheets. Please note that each worksheet example is an independant example. </a:t>
          </a:r>
        </a:p>
        <a:p>
          <a:endParaRPr lang="en-CA" sz="1100" baseline="0"/>
        </a:p>
        <a:p>
          <a:r>
            <a:rPr lang="en-CA" sz="1100" baseline="0"/>
            <a:t>Good luck!</a:t>
          </a:r>
          <a:endParaRPr lang="en-CA"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542925</xdr:colOff>
      <xdr:row>4</xdr:row>
      <xdr:rowOff>41275</xdr:rowOff>
    </xdr:from>
    <xdr:to>
      <xdr:col>3</xdr:col>
      <xdr:colOff>85725</xdr:colOff>
      <xdr:row>6</xdr:row>
      <xdr:rowOff>38159</xdr:rowOff>
    </xdr:to>
    <xdr:sp macro="" textlink="">
      <xdr:nvSpPr>
        <xdr:cNvPr id="7173" name="Text Box 5">
          <a:extLst>
            <a:ext uri="{FF2B5EF4-FFF2-40B4-BE49-F238E27FC236}">
              <a16:creationId xmlns:a16="http://schemas.microsoft.com/office/drawing/2014/main" id="{00000000-0008-0000-0A00-0000051C0000}"/>
            </a:ext>
          </a:extLst>
        </xdr:cNvPr>
        <xdr:cNvSpPr txBox="1">
          <a:spLocks noChangeArrowheads="1"/>
        </xdr:cNvSpPr>
      </xdr:nvSpPr>
      <xdr:spPr bwMode="auto">
        <a:xfrm>
          <a:off x="1152525" y="1019175"/>
          <a:ext cx="1371600" cy="35242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Activities</a:t>
          </a:r>
        </a:p>
      </xdr:txBody>
    </xdr:sp>
    <xdr:clientData/>
  </xdr:twoCellAnchor>
  <xdr:twoCellAnchor>
    <xdr:from>
      <xdr:col>3</xdr:col>
      <xdr:colOff>314325</xdr:colOff>
      <xdr:row>4</xdr:row>
      <xdr:rowOff>41275</xdr:rowOff>
    </xdr:from>
    <xdr:to>
      <xdr:col>5</xdr:col>
      <xdr:colOff>400050</xdr:colOff>
      <xdr:row>6</xdr:row>
      <xdr:rowOff>38159</xdr:rowOff>
    </xdr:to>
    <xdr:sp macro="" textlink="">
      <xdr:nvSpPr>
        <xdr:cNvPr id="7174" name="Text Box 6">
          <a:extLst>
            <a:ext uri="{FF2B5EF4-FFF2-40B4-BE49-F238E27FC236}">
              <a16:creationId xmlns:a16="http://schemas.microsoft.com/office/drawing/2014/main" id="{00000000-0008-0000-0A00-0000061C0000}"/>
            </a:ext>
          </a:extLst>
        </xdr:cNvPr>
        <xdr:cNvSpPr txBox="1">
          <a:spLocks noChangeArrowheads="1"/>
        </xdr:cNvSpPr>
      </xdr:nvSpPr>
      <xdr:spPr bwMode="auto">
        <a:xfrm>
          <a:off x="2752725" y="1019175"/>
          <a:ext cx="1304925" cy="352425"/>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Outputs</a:t>
          </a:r>
        </a:p>
      </xdr:txBody>
    </xdr:sp>
    <xdr:clientData/>
  </xdr:twoCellAnchor>
  <xdr:twoCellAnchor>
    <xdr:from>
      <xdr:col>6</xdr:col>
      <xdr:colOff>0</xdr:colOff>
      <xdr:row>4</xdr:row>
      <xdr:rowOff>50800</xdr:rowOff>
    </xdr:from>
    <xdr:to>
      <xdr:col>8</xdr:col>
      <xdr:colOff>419100</xdr:colOff>
      <xdr:row>6</xdr:row>
      <xdr:rowOff>47684</xdr:rowOff>
    </xdr:to>
    <xdr:sp macro="" textlink="">
      <xdr:nvSpPr>
        <xdr:cNvPr id="7175" name="Text Box 7">
          <a:extLst>
            <a:ext uri="{FF2B5EF4-FFF2-40B4-BE49-F238E27FC236}">
              <a16:creationId xmlns:a16="http://schemas.microsoft.com/office/drawing/2014/main" id="{00000000-0008-0000-0A00-0000071C0000}"/>
            </a:ext>
          </a:extLst>
        </xdr:cNvPr>
        <xdr:cNvSpPr txBox="1">
          <a:spLocks noChangeArrowheads="1"/>
        </xdr:cNvSpPr>
      </xdr:nvSpPr>
      <xdr:spPr bwMode="auto">
        <a:xfrm>
          <a:off x="3657600" y="812800"/>
          <a:ext cx="1638300" cy="358834"/>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Intermediate Outcomes</a:t>
          </a:r>
        </a:p>
      </xdr:txBody>
    </xdr:sp>
    <xdr:clientData/>
  </xdr:twoCellAnchor>
  <xdr:twoCellAnchor>
    <xdr:from>
      <xdr:col>3</xdr:col>
      <xdr:colOff>314325</xdr:colOff>
      <xdr:row>6</xdr:row>
      <xdr:rowOff>136525</xdr:rowOff>
    </xdr:from>
    <xdr:to>
      <xdr:col>5</xdr:col>
      <xdr:colOff>333375</xdr:colOff>
      <xdr:row>13</xdr:row>
      <xdr:rowOff>152418</xdr:rowOff>
    </xdr:to>
    <xdr:sp macro="" textlink="">
      <xdr:nvSpPr>
        <xdr:cNvPr id="7235" name="Text Box 67">
          <a:extLst>
            <a:ext uri="{FF2B5EF4-FFF2-40B4-BE49-F238E27FC236}">
              <a16:creationId xmlns:a16="http://schemas.microsoft.com/office/drawing/2014/main" id="{00000000-0008-0000-0A00-0000431C0000}"/>
            </a:ext>
          </a:extLst>
        </xdr:cNvPr>
        <xdr:cNvSpPr txBox="1">
          <a:spLocks noChangeArrowheads="1"/>
        </xdr:cNvSpPr>
      </xdr:nvSpPr>
      <xdr:spPr bwMode="auto">
        <a:xfrm>
          <a:off x="2752725" y="1476375"/>
          <a:ext cx="1238250" cy="1143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A functional turnkey facility that can produce hydrogen and test for grid services</a:t>
          </a:r>
          <a:r>
            <a:rPr lang="en-US" sz="1000" b="0" i="0" u="none" strike="noStrike" baseline="0">
              <a:solidFill>
                <a:srgbClr val="000000"/>
              </a:solidFill>
              <a:latin typeface="Times New Roman"/>
              <a:cs typeface="Times New Roman"/>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9</xdr:col>
      <xdr:colOff>447675</xdr:colOff>
      <xdr:row>4</xdr:row>
      <xdr:rowOff>41275</xdr:rowOff>
    </xdr:from>
    <xdr:to>
      <xdr:col>12</xdr:col>
      <xdr:colOff>104775</xdr:colOff>
      <xdr:row>6</xdr:row>
      <xdr:rowOff>41275</xdr:rowOff>
    </xdr:to>
    <xdr:sp macro="" textlink="">
      <xdr:nvSpPr>
        <xdr:cNvPr id="7177" name="Text Box 9">
          <a:extLst>
            <a:ext uri="{FF2B5EF4-FFF2-40B4-BE49-F238E27FC236}">
              <a16:creationId xmlns:a16="http://schemas.microsoft.com/office/drawing/2014/main" id="{00000000-0008-0000-0A00-0000091C0000}"/>
            </a:ext>
          </a:extLst>
        </xdr:cNvPr>
        <xdr:cNvSpPr txBox="1">
          <a:spLocks noChangeArrowheads="1"/>
        </xdr:cNvSpPr>
      </xdr:nvSpPr>
      <xdr:spPr bwMode="auto">
        <a:xfrm>
          <a:off x="5934075" y="803275"/>
          <a:ext cx="1485900" cy="361950"/>
        </a:xfrm>
        <a:prstGeom prst="rect">
          <a:avLst/>
        </a:prstGeom>
        <a:solidFill>
          <a:srgbClr val="FFFFFF"/>
        </a:solidFill>
        <a:ln w="57150" cmpd="thinThick">
          <a:solidFill>
            <a:srgbClr val="000000"/>
          </a:solidFill>
          <a:miter lim="800000"/>
          <a:headEnd/>
          <a:tailEnd/>
        </a:ln>
      </xdr:spPr>
      <xdr:txBody>
        <a:bodyPr vertOverflow="clip" wrap="square" lIns="91440" tIns="45720" rIns="91440" bIns="45720" anchor="t" upright="1"/>
        <a:lstStyle/>
        <a:p>
          <a:pPr algn="l" rtl="0">
            <a:defRPr sz="1000"/>
          </a:pPr>
          <a:r>
            <a:rPr lang="en-US" sz="1200" b="0" i="0" u="none" strike="noStrike" baseline="0">
              <a:solidFill>
                <a:srgbClr val="000000"/>
              </a:solidFill>
              <a:latin typeface="Times"/>
              <a:cs typeface="Times"/>
            </a:rPr>
            <a:t>Ultimate Outcomes</a:t>
          </a:r>
        </a:p>
      </xdr:txBody>
    </xdr:sp>
    <xdr:clientData/>
  </xdr:twoCellAnchor>
  <xdr:twoCellAnchor>
    <xdr:from>
      <xdr:col>0</xdr:col>
      <xdr:colOff>542925</xdr:colOff>
      <xdr:row>6</xdr:row>
      <xdr:rowOff>136525</xdr:rowOff>
    </xdr:from>
    <xdr:to>
      <xdr:col>3</xdr:col>
      <xdr:colOff>85725</xdr:colOff>
      <xdr:row>14</xdr:row>
      <xdr:rowOff>98425</xdr:rowOff>
    </xdr:to>
    <xdr:sp macro="" textlink="">
      <xdr:nvSpPr>
        <xdr:cNvPr id="7256" name="Text Box 88">
          <a:extLst>
            <a:ext uri="{FF2B5EF4-FFF2-40B4-BE49-F238E27FC236}">
              <a16:creationId xmlns:a16="http://schemas.microsoft.com/office/drawing/2014/main" id="{00000000-0008-0000-0A00-0000581C0000}"/>
            </a:ext>
          </a:extLst>
        </xdr:cNvPr>
        <xdr:cNvSpPr txBox="1">
          <a:spLocks noChangeArrowheads="1"/>
        </xdr:cNvSpPr>
      </xdr:nvSpPr>
      <xdr:spPr bwMode="auto">
        <a:xfrm>
          <a:off x="1152525" y="1476375"/>
          <a:ext cx="1371600" cy="12573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sng" strike="noStrike" baseline="0">
              <a:solidFill>
                <a:srgbClr val="000000"/>
              </a:solidFill>
              <a:latin typeface="Times New Roman"/>
              <a:cs typeface="Times New Roman"/>
            </a:rPr>
            <a:t>Intallation of 10 MW Electrolyzer</a:t>
          </a:r>
        </a:p>
        <a:p>
          <a:pPr algn="l" rtl="0">
            <a:defRPr sz="1000"/>
          </a:pPr>
          <a:r>
            <a:rPr lang="en-US" sz="1000" b="0" i="0" u="none" strike="noStrike" baseline="0">
              <a:solidFill>
                <a:srgbClr val="000000"/>
              </a:solidFill>
              <a:latin typeface="Times New Roman"/>
              <a:cs typeface="Times New Roman"/>
            </a:rPr>
            <a:t>Install and commission electrolyser at facility, including all necessary approvals</a:t>
          </a:r>
          <a:endParaRPr lang="en-US" sz="1000" b="0" i="0" u="none" strike="noStrike" baseline="0">
            <a:solidFill>
              <a:srgbClr val="000000"/>
            </a:solidFill>
            <a:latin typeface="Times"/>
            <a:cs typeface="Times"/>
          </a:endParaRPr>
        </a:p>
      </xdr:txBody>
    </xdr:sp>
    <xdr:clientData/>
  </xdr:twoCellAnchor>
  <xdr:twoCellAnchor>
    <xdr:from>
      <xdr:col>0</xdr:col>
      <xdr:colOff>542925</xdr:colOff>
      <xdr:row>15</xdr:row>
      <xdr:rowOff>57149</xdr:rowOff>
    </xdr:from>
    <xdr:to>
      <xdr:col>3</xdr:col>
      <xdr:colOff>85725</xdr:colOff>
      <xdr:row>32</xdr:row>
      <xdr:rowOff>57150</xdr:rowOff>
    </xdr:to>
    <xdr:sp macro="" textlink="">
      <xdr:nvSpPr>
        <xdr:cNvPr id="7258" name="Text Box 90">
          <a:extLst>
            <a:ext uri="{FF2B5EF4-FFF2-40B4-BE49-F238E27FC236}">
              <a16:creationId xmlns:a16="http://schemas.microsoft.com/office/drawing/2014/main" id="{00000000-0008-0000-0A00-00005A1C0000}"/>
            </a:ext>
          </a:extLst>
        </xdr:cNvPr>
        <xdr:cNvSpPr txBox="1">
          <a:spLocks noChangeArrowheads="1"/>
        </xdr:cNvSpPr>
      </xdr:nvSpPr>
      <xdr:spPr bwMode="auto">
        <a:xfrm>
          <a:off x="542925" y="2638424"/>
          <a:ext cx="1371600" cy="275272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sng" strike="noStrike" baseline="0">
              <a:solidFill>
                <a:srgbClr val="000000"/>
              </a:solidFill>
              <a:latin typeface="Times"/>
              <a:cs typeface="Times"/>
            </a:rPr>
            <a:t>Develop Test Plans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Identify the grid services that will be tested (OR, energy, capacity, ancillary services such as regulation service, testing of renewable smoothing and demonstrating following a real-time marginal emissions signal). Include relevent evaluation, measurement and verification approaches and data output steams. </a:t>
          </a:r>
          <a:endParaRPr lang="en-US" sz="1200" b="0" i="0" u="none" strike="noStrike" baseline="0">
            <a:solidFill>
              <a:srgbClr val="000000"/>
            </a:solidFill>
            <a:latin typeface="Times"/>
            <a:cs typeface="Times"/>
          </a:endParaRPr>
        </a:p>
      </xdr:txBody>
    </xdr:sp>
    <xdr:clientData/>
  </xdr:twoCellAnchor>
  <xdr:twoCellAnchor>
    <xdr:from>
      <xdr:col>0</xdr:col>
      <xdr:colOff>542925</xdr:colOff>
      <xdr:row>32</xdr:row>
      <xdr:rowOff>152399</xdr:rowOff>
    </xdr:from>
    <xdr:to>
      <xdr:col>3</xdr:col>
      <xdr:colOff>85725</xdr:colOff>
      <xdr:row>40</xdr:row>
      <xdr:rowOff>10</xdr:rowOff>
    </xdr:to>
    <xdr:sp macro="" textlink="">
      <xdr:nvSpPr>
        <xdr:cNvPr id="7260" name="Text Box 92">
          <a:extLst>
            <a:ext uri="{FF2B5EF4-FFF2-40B4-BE49-F238E27FC236}">
              <a16:creationId xmlns:a16="http://schemas.microsoft.com/office/drawing/2014/main" id="{00000000-0008-0000-0A00-00005C1C0000}"/>
            </a:ext>
          </a:extLst>
        </xdr:cNvPr>
        <xdr:cNvSpPr txBox="1">
          <a:spLocks noChangeArrowheads="1"/>
        </xdr:cNvSpPr>
      </xdr:nvSpPr>
      <xdr:spPr bwMode="auto">
        <a:xfrm>
          <a:off x="542925" y="5486399"/>
          <a:ext cx="1371600" cy="11430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sng" strike="noStrike" baseline="0">
              <a:solidFill>
                <a:srgbClr val="000000"/>
              </a:solidFill>
              <a:latin typeface="Times New Roman"/>
              <a:cs typeface="Times New Roman"/>
            </a:rPr>
            <a:t>Testing</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Conduct testing in acoordance with IESO market rules, capturing appropriate data to support tests.</a:t>
          </a:r>
        </a:p>
      </xdr:txBody>
    </xdr:sp>
    <xdr:clientData/>
  </xdr:twoCellAnchor>
  <xdr:twoCellAnchor>
    <xdr:from>
      <xdr:col>0</xdr:col>
      <xdr:colOff>542925</xdr:colOff>
      <xdr:row>38</xdr:row>
      <xdr:rowOff>98425</xdr:rowOff>
    </xdr:from>
    <xdr:to>
      <xdr:col>3</xdr:col>
      <xdr:colOff>85725</xdr:colOff>
      <xdr:row>49</xdr:row>
      <xdr:rowOff>19050</xdr:rowOff>
    </xdr:to>
    <xdr:sp macro="" textlink="">
      <xdr:nvSpPr>
        <xdr:cNvPr id="7233" name="Text Box 65">
          <a:extLst>
            <a:ext uri="{FF2B5EF4-FFF2-40B4-BE49-F238E27FC236}">
              <a16:creationId xmlns:a16="http://schemas.microsoft.com/office/drawing/2014/main" id="{00000000-0008-0000-0A00-0000411C0000}"/>
            </a:ext>
          </a:extLst>
        </xdr:cNvPr>
        <xdr:cNvSpPr txBox="1">
          <a:spLocks noChangeArrowheads="1"/>
        </xdr:cNvSpPr>
      </xdr:nvSpPr>
      <xdr:spPr bwMode="auto">
        <a:xfrm>
          <a:off x="542925" y="6403975"/>
          <a:ext cx="1371600" cy="17018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sng" strike="noStrike" baseline="0">
              <a:solidFill>
                <a:srgbClr val="000000"/>
              </a:solidFill>
              <a:latin typeface="Times"/>
              <a:cs typeface="Times"/>
            </a:rPr>
            <a:t>External Comms &amp;</a:t>
          </a:r>
          <a:endParaRPr lang="en-US" sz="1200" b="0" i="0" u="none" strike="noStrike" baseline="0">
            <a:solidFill>
              <a:srgbClr val="000000"/>
            </a:solidFill>
            <a:latin typeface="Times"/>
            <a:cs typeface="Times"/>
          </a:endParaRPr>
        </a:p>
        <a:p>
          <a:pPr algn="l" rtl="0">
            <a:defRPr sz="1000"/>
          </a:pPr>
          <a:r>
            <a:rPr lang="en-US" sz="1000" b="0" i="0" u="sng" strike="noStrike" baseline="0">
              <a:solidFill>
                <a:srgbClr val="000000"/>
              </a:solidFill>
              <a:latin typeface="Times"/>
              <a:cs typeface="Times"/>
            </a:rPr>
            <a:t>Knowledge Transfer:</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Share learnings with broader sector, including targeted audience - e.g. project developers, facility owners, working groups, government /agencies, as appropriate.</a:t>
          </a:r>
        </a:p>
      </xdr:txBody>
    </xdr:sp>
    <xdr:clientData/>
  </xdr:twoCellAnchor>
  <xdr:twoCellAnchor>
    <xdr:from>
      <xdr:col>3</xdr:col>
      <xdr:colOff>88900</xdr:colOff>
      <xdr:row>8</xdr:row>
      <xdr:rowOff>85725</xdr:rowOff>
    </xdr:from>
    <xdr:to>
      <xdr:col>3</xdr:col>
      <xdr:colOff>317500</xdr:colOff>
      <xdr:row>8</xdr:row>
      <xdr:rowOff>85725</xdr:rowOff>
    </xdr:to>
    <xdr:sp macro="" textlink="">
      <xdr:nvSpPr>
        <xdr:cNvPr id="9933" name="Line 2" descr="Process folow chart" title="Process flow chart">
          <a:extLst>
            <a:ext uri="{FF2B5EF4-FFF2-40B4-BE49-F238E27FC236}">
              <a16:creationId xmlns:a16="http://schemas.microsoft.com/office/drawing/2014/main" id="{00000000-0008-0000-0A00-0000CD260000}"/>
            </a:ext>
            <a:ext uri="{C183D7F6-B498-43B3-948B-1728B52AA6E4}">
              <adec:decorative xmlns:adec="http://schemas.microsoft.com/office/drawing/2017/decorative" xmlns="" val="1"/>
            </a:ext>
          </a:extLst>
        </xdr:cNvPr>
        <xdr:cNvSpPr>
          <a:spLocks noChangeShapeType="1"/>
        </xdr:cNvSpPr>
      </xdr:nvSpPr>
      <xdr:spPr bwMode="auto">
        <a:xfrm>
          <a:off x="1917700" y="1533525"/>
          <a:ext cx="228600" cy="0"/>
        </a:xfrm>
        <a:prstGeom prst="line">
          <a:avLst/>
        </a:prstGeom>
        <a:noFill/>
        <a:ln w="9525">
          <a:solidFill>
            <a:srgbClr val="000000"/>
          </a:solidFill>
          <a:round/>
          <a:headEnd/>
          <a:tailEnd type="triangle" w="med" len="med"/>
        </a:ln>
      </xdr:spPr>
    </xdr:sp>
    <xdr:clientData/>
  </xdr:twoCellAnchor>
  <xdr:twoCellAnchor>
    <xdr:from>
      <xdr:col>3</xdr:col>
      <xdr:colOff>323850</xdr:colOff>
      <xdr:row>15</xdr:row>
      <xdr:rowOff>69850</xdr:rowOff>
    </xdr:from>
    <xdr:to>
      <xdr:col>5</xdr:col>
      <xdr:colOff>361950</xdr:colOff>
      <xdr:row>22</xdr:row>
      <xdr:rowOff>9525</xdr:rowOff>
    </xdr:to>
    <xdr:sp macro="" textlink="">
      <xdr:nvSpPr>
        <xdr:cNvPr id="7242" name="Text Box 74">
          <a:extLst>
            <a:ext uri="{FF2B5EF4-FFF2-40B4-BE49-F238E27FC236}">
              <a16:creationId xmlns:a16="http://schemas.microsoft.com/office/drawing/2014/main" id="{00000000-0008-0000-0A00-00004A1C0000}"/>
            </a:ext>
          </a:extLst>
        </xdr:cNvPr>
        <xdr:cNvSpPr txBox="1">
          <a:spLocks noChangeArrowheads="1"/>
        </xdr:cNvSpPr>
      </xdr:nvSpPr>
      <xdr:spPr bwMode="auto">
        <a:xfrm>
          <a:off x="2152650" y="2651125"/>
          <a:ext cx="1257300" cy="10731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Test plans</a:t>
          </a:r>
        </a:p>
        <a:p>
          <a:pPr algn="l" rtl="0">
            <a:defRPr sz="1000"/>
          </a:pPr>
          <a:r>
            <a:rPr lang="en-US" sz="1000" b="0" i="0" u="none" strike="noStrike" baseline="0">
              <a:solidFill>
                <a:srgbClr val="000000"/>
              </a:solidFill>
              <a:latin typeface="Times"/>
              <a:cs typeface="Times"/>
            </a:rPr>
            <a:t>List of data sources</a:t>
          </a:r>
        </a:p>
        <a:p>
          <a:pPr algn="l" rtl="0">
            <a:defRPr sz="1000"/>
          </a:pPr>
          <a:r>
            <a:rPr lang="en-US" sz="1000" b="0" i="0" u="none" strike="noStrike" baseline="0">
              <a:solidFill>
                <a:srgbClr val="000000"/>
              </a:solidFill>
              <a:latin typeface="Times"/>
              <a:cs typeface="Times"/>
            </a:rPr>
            <a:t>List of IESO market rules / manuals to be considered</a:t>
          </a:r>
        </a:p>
        <a:p>
          <a:pPr algn="l" rtl="0">
            <a:defRPr sz="1000"/>
          </a:pPr>
          <a:r>
            <a:rPr lang="en-US" sz="1000" b="0" i="0" u="none" strike="noStrike" baseline="0">
              <a:solidFill>
                <a:srgbClr val="000000"/>
              </a:solidFill>
              <a:latin typeface="Times"/>
              <a:cs typeface="Times"/>
            </a:rPr>
            <a:t>EM&amp;V Plan</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3</xdr:col>
      <xdr:colOff>314325</xdr:colOff>
      <xdr:row>26</xdr:row>
      <xdr:rowOff>98425</xdr:rowOff>
    </xdr:from>
    <xdr:to>
      <xdr:col>5</xdr:col>
      <xdr:colOff>276225</xdr:colOff>
      <xdr:row>38</xdr:row>
      <xdr:rowOff>57150</xdr:rowOff>
    </xdr:to>
    <xdr:sp macro="" textlink="">
      <xdr:nvSpPr>
        <xdr:cNvPr id="7248" name="Text Box 80" descr="This is example how to visual demonstrate the project plan" title="Sample project chart">
          <a:extLst>
            <a:ext uri="{FF2B5EF4-FFF2-40B4-BE49-F238E27FC236}">
              <a16:creationId xmlns:a16="http://schemas.microsoft.com/office/drawing/2014/main" id="{00000000-0008-0000-0A00-0000501C0000}"/>
            </a:ext>
          </a:extLst>
        </xdr:cNvPr>
        <xdr:cNvSpPr txBox="1">
          <a:spLocks noChangeArrowheads="1"/>
        </xdr:cNvSpPr>
      </xdr:nvSpPr>
      <xdr:spPr bwMode="auto">
        <a:xfrm>
          <a:off x="2143125" y="4460875"/>
          <a:ext cx="1181100" cy="1901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Capture testing data, analyse data and present data in a comprehensive way (e.g. Report)</a:t>
          </a:r>
        </a:p>
        <a:p>
          <a:pPr algn="l" rtl="0">
            <a:defRPr sz="1000"/>
          </a:pPr>
          <a:r>
            <a:rPr lang="en-US" sz="1000" b="0" i="0" u="none" strike="noStrike" baseline="0">
              <a:solidFill>
                <a:srgbClr val="000000"/>
              </a:solidFill>
              <a:latin typeface="Times New Roman"/>
              <a:cs typeface="Times New Roman"/>
            </a:rPr>
            <a:t>Confirmation of whether the facility was able to perform as planned and in accordance with IESO Market Rules.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3</xdr:col>
      <xdr:colOff>98425</xdr:colOff>
      <xdr:row>33</xdr:row>
      <xdr:rowOff>139700</xdr:rowOff>
    </xdr:from>
    <xdr:to>
      <xdr:col>3</xdr:col>
      <xdr:colOff>327025</xdr:colOff>
      <xdr:row>33</xdr:row>
      <xdr:rowOff>139700</xdr:rowOff>
    </xdr:to>
    <xdr:sp macro="" textlink="">
      <xdr:nvSpPr>
        <xdr:cNvPr id="9938" name="Line 82" descr="sample process flow chart" title="testing process flow chart">
          <a:extLst>
            <a:ext uri="{FF2B5EF4-FFF2-40B4-BE49-F238E27FC236}">
              <a16:creationId xmlns:a16="http://schemas.microsoft.com/office/drawing/2014/main" id="{00000000-0008-0000-0A00-0000D2260000}"/>
            </a:ext>
            <a:ext uri="{C183D7F6-B498-43B3-948B-1728B52AA6E4}">
              <adec:decorative xmlns:adec="http://schemas.microsoft.com/office/drawing/2017/decorative" xmlns="" val="1"/>
            </a:ext>
          </a:extLst>
        </xdr:cNvPr>
        <xdr:cNvSpPr>
          <a:spLocks noChangeShapeType="1"/>
        </xdr:cNvSpPr>
      </xdr:nvSpPr>
      <xdr:spPr bwMode="auto">
        <a:xfrm>
          <a:off x="1927225" y="5635625"/>
          <a:ext cx="228600" cy="0"/>
        </a:xfrm>
        <a:prstGeom prst="line">
          <a:avLst/>
        </a:prstGeom>
        <a:noFill/>
        <a:ln w="9525">
          <a:solidFill>
            <a:srgbClr val="000000"/>
          </a:solidFill>
          <a:round/>
          <a:headEnd/>
          <a:tailEnd type="triangle" w="med" len="med"/>
        </a:ln>
      </xdr:spPr>
    </xdr:sp>
    <xdr:clientData/>
  </xdr:twoCellAnchor>
  <xdr:twoCellAnchor>
    <xdr:from>
      <xdr:col>3</xdr:col>
      <xdr:colOff>314325</xdr:colOff>
      <xdr:row>38</xdr:row>
      <xdr:rowOff>95250</xdr:rowOff>
    </xdr:from>
    <xdr:to>
      <xdr:col>5</xdr:col>
      <xdr:colOff>238125</xdr:colOff>
      <xdr:row>52</xdr:row>
      <xdr:rowOff>133350</xdr:rowOff>
    </xdr:to>
    <xdr:sp macro="" textlink="">
      <xdr:nvSpPr>
        <xdr:cNvPr id="7247" name="Text Box 79">
          <a:extLst>
            <a:ext uri="{FF2B5EF4-FFF2-40B4-BE49-F238E27FC236}">
              <a16:creationId xmlns:a16="http://schemas.microsoft.com/office/drawing/2014/main" id="{00000000-0008-0000-0A00-00004F1C0000}"/>
            </a:ext>
          </a:extLst>
        </xdr:cNvPr>
        <xdr:cNvSpPr txBox="1">
          <a:spLocks noChangeArrowheads="1"/>
        </xdr:cNvSpPr>
      </xdr:nvSpPr>
      <xdr:spPr bwMode="auto">
        <a:xfrm>
          <a:off x="2143125" y="6400800"/>
          <a:ext cx="1143000" cy="23050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Knowledge dissemination to raise awareness of the capabilities of the electrolyzer facility, its pontential contribution to grid services and the broader future hydrogen landscape. Inform future hydrogen project decision-making.</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3</xdr:col>
      <xdr:colOff>88900</xdr:colOff>
      <xdr:row>41</xdr:row>
      <xdr:rowOff>76200</xdr:rowOff>
    </xdr:from>
    <xdr:to>
      <xdr:col>3</xdr:col>
      <xdr:colOff>317500</xdr:colOff>
      <xdr:row>41</xdr:row>
      <xdr:rowOff>76200</xdr:rowOff>
    </xdr:to>
    <xdr:sp macro="" textlink="">
      <xdr:nvSpPr>
        <xdr:cNvPr id="9940" name="Line 3" descr="sample process flow chart" title="process flow chart">
          <a:extLst>
            <a:ext uri="{FF2B5EF4-FFF2-40B4-BE49-F238E27FC236}">
              <a16:creationId xmlns:a16="http://schemas.microsoft.com/office/drawing/2014/main" id="{00000000-0008-0000-0A00-0000D4260000}"/>
            </a:ext>
            <a:ext uri="{C183D7F6-B498-43B3-948B-1728B52AA6E4}">
              <adec:decorative xmlns:adec="http://schemas.microsoft.com/office/drawing/2017/decorative" xmlns="" val="1"/>
            </a:ext>
          </a:extLst>
        </xdr:cNvPr>
        <xdr:cNvSpPr>
          <a:spLocks noChangeShapeType="1"/>
        </xdr:cNvSpPr>
      </xdr:nvSpPr>
      <xdr:spPr bwMode="auto">
        <a:xfrm>
          <a:off x="1917700" y="6692900"/>
          <a:ext cx="228600" cy="0"/>
        </a:xfrm>
        <a:prstGeom prst="line">
          <a:avLst/>
        </a:prstGeom>
        <a:noFill/>
        <a:ln w="9525">
          <a:solidFill>
            <a:srgbClr val="000000"/>
          </a:solidFill>
          <a:round/>
          <a:headEnd/>
          <a:tailEnd type="triangle" w="med" len="med"/>
        </a:ln>
      </xdr:spPr>
    </xdr:sp>
    <xdr:clientData/>
  </xdr:twoCellAnchor>
  <xdr:twoCellAnchor>
    <xdr:from>
      <xdr:col>5</xdr:col>
      <xdr:colOff>581025</xdr:colOff>
      <xdr:row>10</xdr:row>
      <xdr:rowOff>146050</xdr:rowOff>
    </xdr:from>
    <xdr:to>
      <xdr:col>8</xdr:col>
      <xdr:colOff>400050</xdr:colOff>
      <xdr:row>16</xdr:row>
      <xdr:rowOff>47626</xdr:rowOff>
    </xdr:to>
    <xdr:sp macro="" textlink="">
      <xdr:nvSpPr>
        <xdr:cNvPr id="7245" name="Text Box 77">
          <a:extLst>
            <a:ext uri="{FF2B5EF4-FFF2-40B4-BE49-F238E27FC236}">
              <a16:creationId xmlns:a16="http://schemas.microsoft.com/office/drawing/2014/main" id="{00000000-0008-0000-0A00-00004D1C0000}"/>
            </a:ext>
          </a:extLst>
        </xdr:cNvPr>
        <xdr:cNvSpPr txBox="1">
          <a:spLocks noChangeArrowheads="1"/>
        </xdr:cNvSpPr>
      </xdr:nvSpPr>
      <xdr:spPr bwMode="auto">
        <a:xfrm>
          <a:off x="3629025" y="1917700"/>
          <a:ext cx="1647825" cy="87312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ea typeface="+mn-ea"/>
              <a:cs typeface="Times"/>
            </a:rPr>
            <a:t>Barriers identified and further explored (where appropriate), and/or removed (where appropriate</a:t>
          </a:r>
          <a:r>
            <a:rPr lang="en-US" sz="1000" b="0" i="0" u="none" strike="noStrike" baseline="0">
              <a:solidFill>
                <a:srgbClr val="000000"/>
              </a:solidFill>
              <a:latin typeface="Times New Roman"/>
              <a:cs typeface="Times New Roman"/>
            </a:rPr>
            <a:t>)</a:t>
          </a:r>
          <a:r>
            <a:rPr lang="en-US" sz="1200" b="0" i="0" u="none" strike="noStrike" baseline="0">
              <a:solidFill>
                <a:srgbClr val="000000"/>
              </a:solidFill>
              <a:latin typeface="Times"/>
              <a:cs typeface="Times"/>
            </a:rPr>
            <a:t> </a:t>
          </a:r>
        </a:p>
      </xdr:txBody>
    </xdr:sp>
    <xdr:clientData/>
  </xdr:twoCellAnchor>
  <xdr:twoCellAnchor>
    <xdr:from>
      <xdr:col>5</xdr:col>
      <xdr:colOff>476249</xdr:colOff>
      <xdr:row>26</xdr:row>
      <xdr:rowOff>88900</xdr:rowOff>
    </xdr:from>
    <xdr:to>
      <xdr:col>8</xdr:col>
      <xdr:colOff>371474</xdr:colOff>
      <xdr:row>36</xdr:row>
      <xdr:rowOff>95250</xdr:rowOff>
    </xdr:to>
    <xdr:sp macro="" textlink="">
      <xdr:nvSpPr>
        <xdr:cNvPr id="7198" name="Text Box 30">
          <a:extLst>
            <a:ext uri="{FF2B5EF4-FFF2-40B4-BE49-F238E27FC236}">
              <a16:creationId xmlns:a16="http://schemas.microsoft.com/office/drawing/2014/main" id="{00000000-0008-0000-0A00-00001E1C0000}"/>
            </a:ext>
          </a:extLst>
        </xdr:cNvPr>
        <xdr:cNvSpPr txBox="1">
          <a:spLocks noChangeArrowheads="1"/>
        </xdr:cNvSpPr>
      </xdr:nvSpPr>
      <xdr:spPr bwMode="auto">
        <a:xfrm>
          <a:off x="3524249" y="4451350"/>
          <a:ext cx="1724025" cy="1625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Understanding of performance capabilites, and the potential for this resources to provide grid services, support intermittent generation, respond to marginal emissions signals.</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5</xdr:col>
      <xdr:colOff>476250</xdr:colOff>
      <xdr:row>38</xdr:row>
      <xdr:rowOff>98425</xdr:rowOff>
    </xdr:from>
    <xdr:to>
      <xdr:col>8</xdr:col>
      <xdr:colOff>342900</xdr:colOff>
      <xdr:row>46</xdr:row>
      <xdr:rowOff>66691</xdr:rowOff>
    </xdr:to>
    <xdr:sp macro="" textlink="">
      <xdr:nvSpPr>
        <xdr:cNvPr id="7234" name="Text Box 66">
          <a:extLst>
            <a:ext uri="{FF2B5EF4-FFF2-40B4-BE49-F238E27FC236}">
              <a16:creationId xmlns:a16="http://schemas.microsoft.com/office/drawing/2014/main" id="{00000000-0008-0000-0A00-0000421C0000}"/>
            </a:ext>
          </a:extLst>
        </xdr:cNvPr>
        <xdr:cNvSpPr txBox="1">
          <a:spLocks noChangeArrowheads="1"/>
        </xdr:cNvSpPr>
      </xdr:nvSpPr>
      <xdr:spPr bwMode="auto">
        <a:xfrm>
          <a:off x="3524250" y="6403975"/>
          <a:ext cx="1695450" cy="1263666"/>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Awareness increases of turnkey solutions in the commercial sector</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Evaluation results demonstrate technical capabilities of this new resource.</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9</xdr:col>
      <xdr:colOff>476249</xdr:colOff>
      <xdr:row>30</xdr:row>
      <xdr:rowOff>123825</xdr:rowOff>
    </xdr:from>
    <xdr:to>
      <xdr:col>12</xdr:col>
      <xdr:colOff>66674</xdr:colOff>
      <xdr:row>38</xdr:row>
      <xdr:rowOff>0</xdr:rowOff>
    </xdr:to>
    <xdr:sp macro="" textlink="">
      <xdr:nvSpPr>
        <xdr:cNvPr id="7255" name="Text Box 87">
          <a:extLst>
            <a:ext uri="{FF2B5EF4-FFF2-40B4-BE49-F238E27FC236}">
              <a16:creationId xmlns:a16="http://schemas.microsoft.com/office/drawing/2014/main" id="{00000000-0008-0000-0A00-0000571C0000}"/>
            </a:ext>
          </a:extLst>
        </xdr:cNvPr>
        <xdr:cNvSpPr txBox="1">
          <a:spLocks noChangeArrowheads="1"/>
        </xdr:cNvSpPr>
      </xdr:nvSpPr>
      <xdr:spPr bwMode="auto">
        <a:xfrm>
          <a:off x="5962649" y="5133975"/>
          <a:ext cx="1419225" cy="1171575"/>
        </a:xfrm>
        <a:prstGeom prst="rect">
          <a:avLst/>
        </a:prstGeom>
        <a:solidFill>
          <a:srgbClr val="FFFFFF"/>
        </a:solidFill>
        <a:ln w="9525">
          <a:solidFill>
            <a:srgbClr val="000000"/>
          </a:solidFill>
          <a:prstDash val="solid"/>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Additional companies implement similar solutions and contribute towards developing the hydrogen landscape in Ontario and supporting Ontario's electricity grid</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p>
      </xdr:txBody>
    </xdr:sp>
    <xdr:clientData/>
  </xdr:twoCellAnchor>
  <xdr:twoCellAnchor>
    <xdr:from>
      <xdr:col>9</xdr:col>
      <xdr:colOff>457199</xdr:colOff>
      <xdr:row>6</xdr:row>
      <xdr:rowOff>117474</xdr:rowOff>
    </xdr:from>
    <xdr:to>
      <xdr:col>12</xdr:col>
      <xdr:colOff>85724</xdr:colOff>
      <xdr:row>17</xdr:row>
      <xdr:rowOff>85724</xdr:rowOff>
    </xdr:to>
    <xdr:sp macro="" textlink="">
      <xdr:nvSpPr>
        <xdr:cNvPr id="7230" name="Text Box 62">
          <a:extLst>
            <a:ext uri="{FF2B5EF4-FFF2-40B4-BE49-F238E27FC236}">
              <a16:creationId xmlns:a16="http://schemas.microsoft.com/office/drawing/2014/main" id="{00000000-0008-0000-0A00-00003E1C0000}"/>
            </a:ext>
          </a:extLst>
        </xdr:cNvPr>
        <xdr:cNvSpPr txBox="1">
          <a:spLocks noChangeArrowheads="1"/>
        </xdr:cNvSpPr>
      </xdr:nvSpPr>
      <xdr:spPr bwMode="auto">
        <a:xfrm>
          <a:off x="5943599" y="1241424"/>
          <a:ext cx="1457325" cy="17494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Verified performance demonstrating that the technology can provide grid services in accordance to IESO Market Rules. </a:t>
          </a:r>
        </a:p>
        <a:p>
          <a:pPr algn="l" rtl="0">
            <a:defRPr sz="1000"/>
          </a:pPr>
          <a:r>
            <a:rPr lang="en-US" sz="1000" b="0" i="0" u="none" strike="noStrike" baseline="0">
              <a:solidFill>
                <a:srgbClr val="000000"/>
              </a:solidFill>
              <a:latin typeface="Times"/>
              <a:cs typeface="Times"/>
            </a:rPr>
            <a:t>Verified performance of other services (e.g. supporting renewables, respnding to marginal emissions signals).</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9</xdr:col>
      <xdr:colOff>466725</xdr:colOff>
      <xdr:row>18</xdr:row>
      <xdr:rowOff>12699</xdr:rowOff>
    </xdr:from>
    <xdr:to>
      <xdr:col>12</xdr:col>
      <xdr:colOff>85725</xdr:colOff>
      <xdr:row>24</xdr:row>
      <xdr:rowOff>66674</xdr:rowOff>
    </xdr:to>
    <xdr:sp macro="" textlink="">
      <xdr:nvSpPr>
        <xdr:cNvPr id="7172" name="Text Box 4">
          <a:extLst>
            <a:ext uri="{FF2B5EF4-FFF2-40B4-BE49-F238E27FC236}">
              <a16:creationId xmlns:a16="http://schemas.microsoft.com/office/drawing/2014/main" id="{00000000-0008-0000-0A00-0000041C0000}"/>
            </a:ext>
          </a:extLst>
        </xdr:cNvPr>
        <xdr:cNvSpPr txBox="1">
          <a:spLocks noChangeArrowheads="1"/>
        </xdr:cNvSpPr>
      </xdr:nvSpPr>
      <xdr:spPr bwMode="auto">
        <a:xfrm>
          <a:off x="5953125" y="3079749"/>
          <a:ext cx="1447800" cy="1025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Costs, barriers, opportunities associated with implementing this technology are identified, including policy/regulatory.</a:t>
          </a:r>
        </a:p>
      </xdr:txBody>
    </xdr:sp>
    <xdr:clientData/>
  </xdr:twoCellAnchor>
  <xdr:twoCellAnchor>
    <xdr:from>
      <xdr:col>9</xdr:col>
      <xdr:colOff>466725</xdr:colOff>
      <xdr:row>24</xdr:row>
      <xdr:rowOff>146049</xdr:rowOff>
    </xdr:from>
    <xdr:to>
      <xdr:col>12</xdr:col>
      <xdr:colOff>85725</xdr:colOff>
      <xdr:row>30</xdr:row>
      <xdr:rowOff>38100</xdr:rowOff>
    </xdr:to>
    <xdr:sp macro="" textlink="">
      <xdr:nvSpPr>
        <xdr:cNvPr id="7212" name="Text Box 44">
          <a:extLst>
            <a:ext uri="{FF2B5EF4-FFF2-40B4-BE49-F238E27FC236}">
              <a16:creationId xmlns:a16="http://schemas.microsoft.com/office/drawing/2014/main" id="{00000000-0008-0000-0A00-00002C1C0000}"/>
            </a:ext>
          </a:extLst>
        </xdr:cNvPr>
        <xdr:cNvSpPr txBox="1">
          <a:spLocks noChangeArrowheads="1"/>
        </xdr:cNvSpPr>
      </xdr:nvSpPr>
      <xdr:spPr bwMode="auto">
        <a:xfrm>
          <a:off x="5953125" y="4184649"/>
          <a:ext cx="1447800" cy="8636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Broader awareness and understanding of this technology and its pontential role in Ontario.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5</xdr:col>
      <xdr:colOff>346075</xdr:colOff>
      <xdr:row>8</xdr:row>
      <xdr:rowOff>142875</xdr:rowOff>
    </xdr:from>
    <xdr:to>
      <xdr:col>5</xdr:col>
      <xdr:colOff>574675</xdr:colOff>
      <xdr:row>8</xdr:row>
      <xdr:rowOff>142875</xdr:rowOff>
    </xdr:to>
    <xdr:sp macro="" textlink="">
      <xdr:nvSpPr>
        <xdr:cNvPr id="9957" name="Line 12" descr="sample process flow chart" title="process flow chart">
          <a:extLst>
            <a:ext uri="{FF2B5EF4-FFF2-40B4-BE49-F238E27FC236}">
              <a16:creationId xmlns:a16="http://schemas.microsoft.com/office/drawing/2014/main" id="{00000000-0008-0000-0A00-0000E5260000}"/>
            </a:ext>
            <a:ext uri="{C183D7F6-B498-43B3-948B-1728B52AA6E4}">
              <adec:decorative xmlns:adec="http://schemas.microsoft.com/office/drawing/2017/decorative" xmlns="" val="1"/>
            </a:ext>
          </a:extLst>
        </xdr:cNvPr>
        <xdr:cNvSpPr>
          <a:spLocks noChangeShapeType="1"/>
        </xdr:cNvSpPr>
      </xdr:nvSpPr>
      <xdr:spPr bwMode="auto">
        <a:xfrm>
          <a:off x="3394075" y="1590675"/>
          <a:ext cx="228600" cy="0"/>
        </a:xfrm>
        <a:prstGeom prst="line">
          <a:avLst/>
        </a:prstGeom>
        <a:noFill/>
        <a:ln w="9525">
          <a:solidFill>
            <a:srgbClr val="000000"/>
          </a:solidFill>
          <a:round/>
          <a:headEnd/>
          <a:tailEnd type="triangle" w="med" len="med"/>
        </a:ln>
      </xdr:spPr>
    </xdr:sp>
    <xdr:clientData/>
  </xdr:twoCellAnchor>
  <xdr:twoCellAnchor>
    <xdr:from>
      <xdr:col>5</xdr:col>
      <xdr:colOff>571499</xdr:colOff>
      <xdr:row>6</xdr:row>
      <xdr:rowOff>136524</xdr:rowOff>
    </xdr:from>
    <xdr:to>
      <xdr:col>8</xdr:col>
      <xdr:colOff>390524</xdr:colOff>
      <xdr:row>10</xdr:row>
      <xdr:rowOff>47625</xdr:rowOff>
    </xdr:to>
    <xdr:sp macro="" textlink="">
      <xdr:nvSpPr>
        <xdr:cNvPr id="7232" name="Text Box 64">
          <a:extLst>
            <a:ext uri="{FF2B5EF4-FFF2-40B4-BE49-F238E27FC236}">
              <a16:creationId xmlns:a16="http://schemas.microsoft.com/office/drawing/2014/main" id="{00000000-0008-0000-0A00-0000401C0000}"/>
            </a:ext>
          </a:extLst>
        </xdr:cNvPr>
        <xdr:cNvSpPr txBox="1">
          <a:spLocks noChangeArrowheads="1"/>
        </xdr:cNvSpPr>
      </xdr:nvSpPr>
      <xdr:spPr bwMode="auto">
        <a:xfrm>
          <a:off x="3619499" y="1260474"/>
          <a:ext cx="1647825" cy="5588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Understand the challenges and opportunities of installating an electrolyzer</a:t>
          </a:r>
        </a:p>
      </xdr:txBody>
    </xdr:sp>
    <xdr:clientData/>
  </xdr:twoCellAnchor>
  <xdr:twoCellAnchor>
    <xdr:from>
      <xdr:col>5</xdr:col>
      <xdr:colOff>590550</xdr:colOff>
      <xdr:row>16</xdr:row>
      <xdr:rowOff>114301</xdr:rowOff>
    </xdr:from>
    <xdr:to>
      <xdr:col>8</xdr:col>
      <xdr:colOff>381000</xdr:colOff>
      <xdr:row>22</xdr:row>
      <xdr:rowOff>0</xdr:rowOff>
    </xdr:to>
    <xdr:sp macro="" textlink="">
      <xdr:nvSpPr>
        <xdr:cNvPr id="7236" name="Text Box 68">
          <a:extLst>
            <a:ext uri="{FF2B5EF4-FFF2-40B4-BE49-F238E27FC236}">
              <a16:creationId xmlns:a16="http://schemas.microsoft.com/office/drawing/2014/main" id="{00000000-0008-0000-0A00-0000441C0000}"/>
            </a:ext>
          </a:extLst>
        </xdr:cNvPr>
        <xdr:cNvSpPr txBox="1">
          <a:spLocks noChangeArrowheads="1"/>
        </xdr:cNvSpPr>
      </xdr:nvSpPr>
      <xdr:spPr bwMode="auto">
        <a:xfrm>
          <a:off x="3638550" y="2857501"/>
          <a:ext cx="1619250" cy="85724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a:cs typeface="Times"/>
            </a:rPr>
            <a:t>Clear understanding of targeted tests,  expected outputs and how performance will be measured</a:t>
          </a:r>
          <a:endParaRPr lang="en-US" sz="1200" b="0" i="0" u="none" strike="noStrike" baseline="0">
            <a:solidFill>
              <a:srgbClr val="000000"/>
            </a:solidFill>
            <a:latin typeface="Times"/>
            <a:cs typeface="Times"/>
          </a:endParaRPr>
        </a:p>
        <a:p>
          <a:pPr algn="l" rtl="0">
            <a:defRPr sz="1000"/>
          </a:pPr>
          <a:r>
            <a:rPr lang="en-US" sz="1000" b="0" i="0" u="none" strike="noStrike" baseline="0">
              <a:solidFill>
                <a:srgbClr val="000000"/>
              </a:solidFill>
              <a:latin typeface="Times"/>
              <a:cs typeface="Times"/>
            </a:rPr>
            <a:t> </a:t>
          </a:r>
          <a:endParaRPr lang="en-US" sz="1200" b="0" i="0" u="none" strike="noStrike" baseline="0">
            <a:solidFill>
              <a:srgbClr val="000000"/>
            </a:solidFill>
            <a:latin typeface="Times"/>
            <a:cs typeface="Times"/>
          </a:endParaRPr>
        </a:p>
        <a:p>
          <a:pPr algn="l" rtl="0">
            <a:defRPr sz="1000"/>
          </a:pPr>
          <a:r>
            <a:rPr lang="en-US" sz="1200" b="0" i="0" u="none" strike="noStrike" baseline="0">
              <a:solidFill>
                <a:srgbClr val="000000"/>
              </a:solidFill>
              <a:latin typeface="Times"/>
              <a:cs typeface="Times"/>
            </a:rPr>
            <a:t> </a:t>
          </a:r>
        </a:p>
      </xdr:txBody>
    </xdr:sp>
    <xdr:clientData/>
  </xdr:twoCellAnchor>
  <xdr:twoCellAnchor>
    <xdr:from>
      <xdr:col>3</xdr:col>
      <xdr:colOff>98425</xdr:colOff>
      <xdr:row>17</xdr:row>
      <xdr:rowOff>104775</xdr:rowOff>
    </xdr:from>
    <xdr:to>
      <xdr:col>3</xdr:col>
      <xdr:colOff>327025</xdr:colOff>
      <xdr:row>17</xdr:row>
      <xdr:rowOff>104775</xdr:rowOff>
    </xdr:to>
    <xdr:sp macro="" textlink="">
      <xdr:nvSpPr>
        <xdr:cNvPr id="9974" name="Line 78" descr="sample process flow chart" title="process flow chart">
          <a:extLst>
            <a:ext uri="{FF2B5EF4-FFF2-40B4-BE49-F238E27FC236}">
              <a16:creationId xmlns:a16="http://schemas.microsoft.com/office/drawing/2014/main" id="{00000000-0008-0000-0A00-0000F6260000}"/>
            </a:ext>
            <a:ext uri="{C183D7F6-B498-43B3-948B-1728B52AA6E4}">
              <adec:decorative xmlns:adec="http://schemas.microsoft.com/office/drawing/2017/decorative" xmlns="" val="1"/>
            </a:ext>
          </a:extLst>
        </xdr:cNvPr>
        <xdr:cNvSpPr>
          <a:spLocks noChangeShapeType="1"/>
        </xdr:cNvSpPr>
      </xdr:nvSpPr>
      <xdr:spPr bwMode="auto">
        <a:xfrm>
          <a:off x="1927225" y="3009900"/>
          <a:ext cx="228600" cy="0"/>
        </a:xfrm>
        <a:prstGeom prst="line">
          <a:avLst/>
        </a:prstGeom>
        <a:noFill/>
        <a:ln w="9525">
          <a:solidFill>
            <a:srgbClr val="000000"/>
          </a:solidFill>
          <a:round/>
          <a:headEnd/>
          <a:tailEnd type="triangle" w="med" len="med"/>
        </a:ln>
      </xdr:spPr>
    </xdr:sp>
    <xdr:clientData/>
  </xdr:twoCellAnchor>
  <xdr:twoCellAnchor>
    <xdr:from>
      <xdr:col>5</xdr:col>
      <xdr:colOff>269875</xdr:colOff>
      <xdr:row>30</xdr:row>
      <xdr:rowOff>139700</xdr:rowOff>
    </xdr:from>
    <xdr:to>
      <xdr:col>5</xdr:col>
      <xdr:colOff>498475</xdr:colOff>
      <xdr:row>30</xdr:row>
      <xdr:rowOff>139700</xdr:rowOff>
    </xdr:to>
    <xdr:sp macro="" textlink="">
      <xdr:nvSpPr>
        <xdr:cNvPr id="9981" name="Line 28" descr="sample process flow chart" title="process folow chart">
          <a:extLst>
            <a:ext uri="{FF2B5EF4-FFF2-40B4-BE49-F238E27FC236}">
              <a16:creationId xmlns:a16="http://schemas.microsoft.com/office/drawing/2014/main" id="{00000000-0008-0000-0A00-0000FD260000}"/>
            </a:ext>
            <a:ext uri="{C183D7F6-B498-43B3-948B-1728B52AA6E4}">
              <adec:decorative xmlns:adec="http://schemas.microsoft.com/office/drawing/2017/decorative" xmlns="" val="1"/>
            </a:ext>
          </a:extLst>
        </xdr:cNvPr>
        <xdr:cNvSpPr>
          <a:spLocks noChangeShapeType="1"/>
        </xdr:cNvSpPr>
      </xdr:nvSpPr>
      <xdr:spPr bwMode="auto">
        <a:xfrm>
          <a:off x="3317875" y="5149850"/>
          <a:ext cx="228600" cy="0"/>
        </a:xfrm>
        <a:prstGeom prst="line">
          <a:avLst/>
        </a:prstGeom>
        <a:noFill/>
        <a:ln w="9525">
          <a:solidFill>
            <a:srgbClr val="000000"/>
          </a:solidFill>
          <a:round/>
          <a:headEnd/>
          <a:tailEnd type="triangle" w="med" len="med"/>
        </a:ln>
      </xdr:spPr>
    </xdr:sp>
    <xdr:clientData/>
  </xdr:twoCellAnchor>
  <xdr:twoCellAnchor>
    <xdr:from>
      <xdr:col>5</xdr:col>
      <xdr:colOff>241300</xdr:colOff>
      <xdr:row>41</xdr:row>
      <xdr:rowOff>76200</xdr:rowOff>
    </xdr:from>
    <xdr:to>
      <xdr:col>5</xdr:col>
      <xdr:colOff>469900</xdr:colOff>
      <xdr:row>41</xdr:row>
      <xdr:rowOff>76200</xdr:rowOff>
    </xdr:to>
    <xdr:sp macro="" textlink="">
      <xdr:nvSpPr>
        <xdr:cNvPr id="10003" name="Line 52" descr="sample process flow chart" title="process flow chart">
          <a:extLst>
            <a:ext uri="{FF2B5EF4-FFF2-40B4-BE49-F238E27FC236}">
              <a16:creationId xmlns:a16="http://schemas.microsoft.com/office/drawing/2014/main" id="{00000000-0008-0000-0A00-000013270000}"/>
            </a:ext>
            <a:ext uri="{C183D7F6-B498-43B3-948B-1728B52AA6E4}">
              <adec:decorative xmlns:adec="http://schemas.microsoft.com/office/drawing/2017/decorative" xmlns="" val="1"/>
            </a:ext>
          </a:extLst>
        </xdr:cNvPr>
        <xdr:cNvSpPr>
          <a:spLocks noChangeShapeType="1"/>
        </xdr:cNvSpPr>
      </xdr:nvSpPr>
      <xdr:spPr bwMode="auto">
        <a:xfrm>
          <a:off x="3289300" y="6692900"/>
          <a:ext cx="228600" cy="0"/>
        </a:xfrm>
        <a:prstGeom prst="line">
          <a:avLst/>
        </a:prstGeom>
        <a:noFill/>
        <a:ln w="9525">
          <a:solidFill>
            <a:srgbClr val="000000"/>
          </a:solidFill>
          <a:round/>
          <a:headEnd/>
          <a:tailEnd type="triangle" w="med" len="med"/>
        </a:ln>
      </xdr:spPr>
    </xdr:sp>
    <xdr:clientData/>
  </xdr:twoCellAnchor>
  <xdr:twoCellAnchor>
    <xdr:from>
      <xdr:col>3</xdr:col>
      <xdr:colOff>95250</xdr:colOff>
      <xdr:row>28</xdr:row>
      <xdr:rowOff>0</xdr:rowOff>
    </xdr:from>
    <xdr:to>
      <xdr:col>3</xdr:col>
      <xdr:colOff>323850</xdr:colOff>
      <xdr:row>28</xdr:row>
      <xdr:rowOff>0</xdr:rowOff>
    </xdr:to>
    <xdr:sp macro="" textlink="">
      <xdr:nvSpPr>
        <xdr:cNvPr id="93" name="Line 78" descr="sample process flow chart" title="process flow chart">
          <a:extLst>
            <a:ext uri="{FF2B5EF4-FFF2-40B4-BE49-F238E27FC236}">
              <a16:creationId xmlns:a16="http://schemas.microsoft.com/office/drawing/2014/main" id="{00000000-0008-0000-0A00-0000F6260000}"/>
            </a:ext>
            <a:ext uri="{C183D7F6-B498-43B3-948B-1728B52AA6E4}">
              <adec:decorative xmlns:adec="http://schemas.microsoft.com/office/drawing/2017/decorative" xmlns="" val="1"/>
            </a:ext>
          </a:extLst>
        </xdr:cNvPr>
        <xdr:cNvSpPr>
          <a:spLocks noChangeShapeType="1"/>
        </xdr:cNvSpPr>
      </xdr:nvSpPr>
      <xdr:spPr bwMode="auto">
        <a:xfrm>
          <a:off x="1924050" y="4686300"/>
          <a:ext cx="228600" cy="0"/>
        </a:xfrm>
        <a:prstGeom prst="line">
          <a:avLst/>
        </a:prstGeom>
        <a:noFill/>
        <a:ln w="9525">
          <a:solidFill>
            <a:srgbClr val="000000"/>
          </a:solidFill>
          <a:round/>
          <a:headEnd/>
          <a:tailEnd type="triangle" w="med" len="med"/>
        </a:ln>
      </xdr:spPr>
    </xdr:sp>
    <xdr:clientData/>
  </xdr:twoCellAnchor>
  <xdr:twoCellAnchor>
    <xdr:from>
      <xdr:col>5</xdr:col>
      <xdr:colOff>355600</xdr:colOff>
      <xdr:row>12</xdr:row>
      <xdr:rowOff>9525</xdr:rowOff>
    </xdr:from>
    <xdr:to>
      <xdr:col>5</xdr:col>
      <xdr:colOff>584200</xdr:colOff>
      <xdr:row>12</xdr:row>
      <xdr:rowOff>9525</xdr:rowOff>
    </xdr:to>
    <xdr:sp macro="" textlink="">
      <xdr:nvSpPr>
        <xdr:cNvPr id="94" name="Line 12" descr="sample process flow chart" title="process flow chart">
          <a:extLst>
            <a:ext uri="{FF2B5EF4-FFF2-40B4-BE49-F238E27FC236}">
              <a16:creationId xmlns:a16="http://schemas.microsoft.com/office/drawing/2014/main" id="{00000000-0008-0000-0A00-0000E5260000}"/>
            </a:ext>
            <a:ext uri="{C183D7F6-B498-43B3-948B-1728B52AA6E4}">
              <adec:decorative xmlns:adec="http://schemas.microsoft.com/office/drawing/2017/decorative" xmlns="" val="1"/>
            </a:ext>
          </a:extLst>
        </xdr:cNvPr>
        <xdr:cNvSpPr>
          <a:spLocks noChangeShapeType="1"/>
        </xdr:cNvSpPr>
      </xdr:nvSpPr>
      <xdr:spPr bwMode="auto">
        <a:xfrm>
          <a:off x="3403600" y="2105025"/>
          <a:ext cx="228600" cy="0"/>
        </a:xfrm>
        <a:prstGeom prst="line">
          <a:avLst/>
        </a:prstGeom>
        <a:noFill/>
        <a:ln w="9525">
          <a:solidFill>
            <a:srgbClr val="000000"/>
          </a:solidFill>
          <a:round/>
          <a:headEnd/>
          <a:tailEnd type="triangle" w="med" len="med"/>
        </a:ln>
      </xdr:spPr>
    </xdr:sp>
    <xdr:clientData/>
  </xdr:twoCellAnchor>
  <xdr:twoCellAnchor>
    <xdr:from>
      <xdr:col>5</xdr:col>
      <xdr:colOff>361950</xdr:colOff>
      <xdr:row>15</xdr:row>
      <xdr:rowOff>104775</xdr:rowOff>
    </xdr:from>
    <xdr:to>
      <xdr:col>5</xdr:col>
      <xdr:colOff>590550</xdr:colOff>
      <xdr:row>15</xdr:row>
      <xdr:rowOff>104775</xdr:rowOff>
    </xdr:to>
    <xdr:sp macro="" textlink="">
      <xdr:nvSpPr>
        <xdr:cNvPr id="95" name="Line 14" descr="sample process flow chart" title="process flow">
          <a:extLst>
            <a:ext uri="{FF2B5EF4-FFF2-40B4-BE49-F238E27FC236}">
              <a16:creationId xmlns:a16="http://schemas.microsoft.com/office/drawing/2014/main" id="{00000000-0008-0000-0A00-0000EC260000}"/>
            </a:ext>
            <a:ext uri="{C183D7F6-B498-43B3-948B-1728B52AA6E4}">
              <adec:decorative xmlns:adec="http://schemas.microsoft.com/office/drawing/2017/decorative" xmlns="" val="1"/>
            </a:ext>
          </a:extLst>
        </xdr:cNvPr>
        <xdr:cNvSpPr>
          <a:spLocks noChangeShapeType="1"/>
        </xdr:cNvSpPr>
      </xdr:nvSpPr>
      <xdr:spPr bwMode="auto">
        <a:xfrm>
          <a:off x="3409950" y="2686050"/>
          <a:ext cx="228600" cy="0"/>
        </a:xfrm>
        <a:prstGeom prst="line">
          <a:avLst/>
        </a:prstGeom>
        <a:noFill/>
        <a:ln w="9525">
          <a:solidFill>
            <a:srgbClr val="000000"/>
          </a:solidFill>
          <a:round/>
          <a:headEnd/>
          <a:tailEnd type="triangle" w="med" len="med"/>
        </a:ln>
      </xdr:spPr>
    </xdr:sp>
    <xdr:clientData/>
  </xdr:twoCellAnchor>
  <xdr:twoCellAnchor>
    <xdr:from>
      <xdr:col>5</xdr:col>
      <xdr:colOff>371475</xdr:colOff>
      <xdr:row>18</xdr:row>
      <xdr:rowOff>9525</xdr:rowOff>
    </xdr:from>
    <xdr:to>
      <xdr:col>5</xdr:col>
      <xdr:colOff>600075</xdr:colOff>
      <xdr:row>18</xdr:row>
      <xdr:rowOff>9525</xdr:rowOff>
    </xdr:to>
    <xdr:sp macro="" textlink="">
      <xdr:nvSpPr>
        <xdr:cNvPr id="96" name="Line 14" descr="sample process flow chart" title="process flow chart">
          <a:extLst>
            <a:ext uri="{FF2B5EF4-FFF2-40B4-BE49-F238E27FC236}">
              <a16:creationId xmlns:a16="http://schemas.microsoft.com/office/drawing/2014/main" id="{00000000-0008-0000-0A00-0000EC260000}"/>
            </a:ext>
            <a:ext uri="{C183D7F6-B498-43B3-948B-1728B52AA6E4}">
              <adec:decorative xmlns:adec="http://schemas.microsoft.com/office/drawing/2017/decorative" xmlns="" val="1"/>
            </a:ext>
          </a:extLst>
        </xdr:cNvPr>
        <xdr:cNvSpPr>
          <a:spLocks noChangeShapeType="1"/>
        </xdr:cNvSpPr>
      </xdr:nvSpPr>
      <xdr:spPr bwMode="auto">
        <a:xfrm>
          <a:off x="3419475" y="3076575"/>
          <a:ext cx="228600" cy="0"/>
        </a:xfrm>
        <a:prstGeom prst="line">
          <a:avLst/>
        </a:prstGeom>
        <a:noFill/>
        <a:ln w="9525">
          <a:solidFill>
            <a:srgbClr val="000000"/>
          </a:solidFill>
          <a:round/>
          <a:headEnd/>
          <a:tailEnd type="triangle" w="med" len="med"/>
        </a:ln>
      </xdr:spPr>
    </xdr:sp>
    <xdr:clientData/>
  </xdr:twoCellAnchor>
  <xdr:twoCellAnchor>
    <xdr:from>
      <xdr:col>8</xdr:col>
      <xdr:colOff>390523</xdr:colOff>
      <xdr:row>8</xdr:row>
      <xdr:rowOff>31749</xdr:rowOff>
    </xdr:from>
    <xdr:to>
      <xdr:col>9</xdr:col>
      <xdr:colOff>142874</xdr:colOff>
      <xdr:row>8</xdr:row>
      <xdr:rowOff>31749</xdr:rowOff>
    </xdr:to>
    <xdr:sp macro="" textlink="">
      <xdr:nvSpPr>
        <xdr:cNvPr id="97" name="Line 14" descr="sample process flow chart" title="process flow chart">
          <a:extLst>
            <a:ext uri="{FF2B5EF4-FFF2-40B4-BE49-F238E27FC236}">
              <a16:creationId xmlns:a16="http://schemas.microsoft.com/office/drawing/2014/main" id="{00000000-0008-0000-0A00-0000EC260000}"/>
            </a:ext>
            <a:ext uri="{C183D7F6-B498-43B3-948B-1728B52AA6E4}">
              <adec:decorative xmlns:adec="http://schemas.microsoft.com/office/drawing/2017/decorative" xmlns="" val="1"/>
            </a:ext>
          </a:extLst>
        </xdr:cNvPr>
        <xdr:cNvSpPr>
          <a:spLocks noChangeShapeType="1"/>
        </xdr:cNvSpPr>
      </xdr:nvSpPr>
      <xdr:spPr bwMode="auto">
        <a:xfrm>
          <a:off x="5267323" y="1479549"/>
          <a:ext cx="361951" cy="0"/>
        </a:xfrm>
        <a:prstGeom prst="line">
          <a:avLst/>
        </a:prstGeom>
        <a:noFill/>
        <a:ln w="9525">
          <a:solidFill>
            <a:srgbClr val="000000"/>
          </a:solidFill>
          <a:round/>
          <a:headEnd/>
          <a:tailEnd type="triangle" w="med" len="med"/>
        </a:ln>
      </xdr:spPr>
    </xdr:sp>
    <xdr:clientData/>
  </xdr:twoCellAnchor>
  <xdr:twoCellAnchor>
    <xdr:from>
      <xdr:col>9</xdr:col>
      <xdr:colOff>133350</xdr:colOff>
      <xdr:row>8</xdr:row>
      <xdr:rowOff>47624</xdr:rowOff>
    </xdr:from>
    <xdr:to>
      <xdr:col>9</xdr:col>
      <xdr:colOff>133350</xdr:colOff>
      <xdr:row>40</xdr:row>
      <xdr:rowOff>95249</xdr:rowOff>
    </xdr:to>
    <xdr:sp macro="" textlink="">
      <xdr:nvSpPr>
        <xdr:cNvPr id="98" name="Line 23" descr="sample process flow chart" title="process flow chart">
          <a:extLst>
            <a:ext uri="{FF2B5EF4-FFF2-40B4-BE49-F238E27FC236}">
              <a16:creationId xmlns:a16="http://schemas.microsoft.com/office/drawing/2014/main" id="{00000000-0008-0000-0A00-0000F3260000}"/>
            </a:ext>
            <a:ext uri="{C183D7F6-B498-43B3-948B-1728B52AA6E4}">
              <adec:decorative xmlns:adec="http://schemas.microsoft.com/office/drawing/2017/decorative" xmlns="" val="1"/>
            </a:ext>
          </a:extLst>
        </xdr:cNvPr>
        <xdr:cNvSpPr>
          <a:spLocks noChangeShapeType="1"/>
        </xdr:cNvSpPr>
      </xdr:nvSpPr>
      <xdr:spPr bwMode="auto">
        <a:xfrm flipV="1">
          <a:off x="5619750" y="1495424"/>
          <a:ext cx="0" cy="5229225"/>
        </a:xfrm>
        <a:prstGeom prst="line">
          <a:avLst/>
        </a:prstGeom>
        <a:noFill/>
        <a:ln w="9525">
          <a:solidFill>
            <a:srgbClr val="000000"/>
          </a:solidFill>
          <a:round/>
          <a:headEnd/>
          <a:tailEnd/>
        </a:ln>
      </xdr:spPr>
    </xdr:sp>
    <xdr:clientData/>
  </xdr:twoCellAnchor>
  <xdr:twoCellAnchor>
    <xdr:from>
      <xdr:col>8</xdr:col>
      <xdr:colOff>400050</xdr:colOff>
      <xdr:row>12</xdr:row>
      <xdr:rowOff>76200</xdr:rowOff>
    </xdr:from>
    <xdr:to>
      <xdr:col>9</xdr:col>
      <xdr:colOff>152401</xdr:colOff>
      <xdr:row>12</xdr:row>
      <xdr:rowOff>76200</xdr:rowOff>
    </xdr:to>
    <xdr:sp macro="" textlink="">
      <xdr:nvSpPr>
        <xdr:cNvPr id="99" name="Line 14" descr="sample process flow chart" title="process flow chart">
          <a:extLst>
            <a:ext uri="{FF2B5EF4-FFF2-40B4-BE49-F238E27FC236}">
              <a16:creationId xmlns:a16="http://schemas.microsoft.com/office/drawing/2014/main" id="{00000000-0008-0000-0A00-0000EC260000}"/>
            </a:ext>
            <a:ext uri="{C183D7F6-B498-43B3-948B-1728B52AA6E4}">
              <adec:decorative xmlns:adec="http://schemas.microsoft.com/office/drawing/2017/decorative" xmlns="" val="1"/>
            </a:ext>
          </a:extLst>
        </xdr:cNvPr>
        <xdr:cNvSpPr>
          <a:spLocks noChangeShapeType="1"/>
        </xdr:cNvSpPr>
      </xdr:nvSpPr>
      <xdr:spPr bwMode="auto">
        <a:xfrm>
          <a:off x="5276850" y="2171700"/>
          <a:ext cx="361951" cy="0"/>
        </a:xfrm>
        <a:prstGeom prst="line">
          <a:avLst/>
        </a:prstGeom>
        <a:noFill/>
        <a:ln w="9525">
          <a:solidFill>
            <a:srgbClr val="000000"/>
          </a:solidFill>
          <a:round/>
          <a:headEnd/>
          <a:tailEnd type="triangle" w="med" len="med"/>
        </a:ln>
      </xdr:spPr>
    </xdr:sp>
    <xdr:clientData/>
  </xdr:twoCellAnchor>
  <xdr:twoCellAnchor>
    <xdr:from>
      <xdr:col>8</xdr:col>
      <xdr:colOff>381000</xdr:colOff>
      <xdr:row>18</xdr:row>
      <xdr:rowOff>9525</xdr:rowOff>
    </xdr:from>
    <xdr:to>
      <xdr:col>9</xdr:col>
      <xdr:colOff>133351</xdr:colOff>
      <xdr:row>18</xdr:row>
      <xdr:rowOff>9525</xdr:rowOff>
    </xdr:to>
    <xdr:sp macro="" textlink="">
      <xdr:nvSpPr>
        <xdr:cNvPr id="100" name="Line 14" descr="sample process flow chart" title="process flow chart">
          <a:extLst>
            <a:ext uri="{FF2B5EF4-FFF2-40B4-BE49-F238E27FC236}">
              <a16:creationId xmlns:a16="http://schemas.microsoft.com/office/drawing/2014/main" id="{00000000-0008-0000-0A00-0000EC260000}"/>
            </a:ext>
            <a:ext uri="{C183D7F6-B498-43B3-948B-1728B52AA6E4}">
              <adec:decorative xmlns:adec="http://schemas.microsoft.com/office/drawing/2017/decorative" xmlns="" val="1"/>
            </a:ext>
          </a:extLst>
        </xdr:cNvPr>
        <xdr:cNvSpPr>
          <a:spLocks noChangeShapeType="1"/>
        </xdr:cNvSpPr>
      </xdr:nvSpPr>
      <xdr:spPr bwMode="auto">
        <a:xfrm>
          <a:off x="5257800" y="3076575"/>
          <a:ext cx="361951" cy="0"/>
        </a:xfrm>
        <a:prstGeom prst="line">
          <a:avLst/>
        </a:prstGeom>
        <a:noFill/>
        <a:ln w="9525">
          <a:solidFill>
            <a:srgbClr val="000000"/>
          </a:solidFill>
          <a:round/>
          <a:headEnd/>
          <a:tailEnd type="triangle" w="med" len="med"/>
        </a:ln>
      </xdr:spPr>
    </xdr:sp>
    <xdr:clientData/>
  </xdr:twoCellAnchor>
  <xdr:twoCellAnchor>
    <xdr:from>
      <xdr:col>8</xdr:col>
      <xdr:colOff>371475</xdr:colOff>
      <xdr:row>28</xdr:row>
      <xdr:rowOff>0</xdr:rowOff>
    </xdr:from>
    <xdr:to>
      <xdr:col>9</xdr:col>
      <xdr:colOff>123826</xdr:colOff>
      <xdr:row>28</xdr:row>
      <xdr:rowOff>0</xdr:rowOff>
    </xdr:to>
    <xdr:sp macro="" textlink="">
      <xdr:nvSpPr>
        <xdr:cNvPr id="101" name="Line 14" descr="sample process flow chart" title="process flow chart">
          <a:extLst>
            <a:ext uri="{FF2B5EF4-FFF2-40B4-BE49-F238E27FC236}">
              <a16:creationId xmlns:a16="http://schemas.microsoft.com/office/drawing/2014/main" id="{00000000-0008-0000-0A00-0000EC260000}"/>
            </a:ext>
            <a:ext uri="{C183D7F6-B498-43B3-948B-1728B52AA6E4}">
              <adec:decorative xmlns:adec="http://schemas.microsoft.com/office/drawing/2017/decorative" xmlns="" val="1"/>
            </a:ext>
          </a:extLst>
        </xdr:cNvPr>
        <xdr:cNvSpPr>
          <a:spLocks noChangeShapeType="1"/>
        </xdr:cNvSpPr>
      </xdr:nvSpPr>
      <xdr:spPr bwMode="auto">
        <a:xfrm>
          <a:off x="5248275" y="4686300"/>
          <a:ext cx="361951" cy="0"/>
        </a:xfrm>
        <a:prstGeom prst="line">
          <a:avLst/>
        </a:prstGeom>
        <a:noFill/>
        <a:ln w="9525">
          <a:solidFill>
            <a:srgbClr val="000000"/>
          </a:solidFill>
          <a:round/>
          <a:headEnd/>
          <a:tailEnd type="triangle" w="med" len="med"/>
        </a:ln>
      </xdr:spPr>
    </xdr:sp>
    <xdr:clientData/>
  </xdr:twoCellAnchor>
  <xdr:twoCellAnchor>
    <xdr:from>
      <xdr:col>9</xdr:col>
      <xdr:colOff>114300</xdr:colOff>
      <xdr:row>10</xdr:row>
      <xdr:rowOff>19049</xdr:rowOff>
    </xdr:from>
    <xdr:to>
      <xdr:col>9</xdr:col>
      <xdr:colOff>476251</xdr:colOff>
      <xdr:row>10</xdr:row>
      <xdr:rowOff>19049</xdr:rowOff>
    </xdr:to>
    <xdr:sp macro="" textlink="">
      <xdr:nvSpPr>
        <xdr:cNvPr id="102" name="Line 14" descr="sample process flow chart" title="process flow chart">
          <a:extLst>
            <a:ext uri="{FF2B5EF4-FFF2-40B4-BE49-F238E27FC236}">
              <a16:creationId xmlns:a16="http://schemas.microsoft.com/office/drawing/2014/main" id="{00000000-0008-0000-0A00-0000EC260000}"/>
            </a:ext>
            <a:ext uri="{C183D7F6-B498-43B3-948B-1728B52AA6E4}">
              <adec:decorative xmlns:adec="http://schemas.microsoft.com/office/drawing/2017/decorative" xmlns="" val="1"/>
            </a:ext>
          </a:extLst>
        </xdr:cNvPr>
        <xdr:cNvSpPr>
          <a:spLocks noChangeShapeType="1"/>
        </xdr:cNvSpPr>
      </xdr:nvSpPr>
      <xdr:spPr bwMode="auto">
        <a:xfrm>
          <a:off x="5600700" y="1790699"/>
          <a:ext cx="361951" cy="0"/>
        </a:xfrm>
        <a:prstGeom prst="line">
          <a:avLst/>
        </a:prstGeom>
        <a:noFill/>
        <a:ln w="9525">
          <a:solidFill>
            <a:srgbClr val="000000"/>
          </a:solidFill>
          <a:round/>
          <a:headEnd/>
          <a:tailEnd type="triangle" w="med" len="med"/>
        </a:ln>
      </xdr:spPr>
    </xdr:sp>
    <xdr:clientData/>
  </xdr:twoCellAnchor>
  <xdr:twoCellAnchor>
    <xdr:from>
      <xdr:col>9</xdr:col>
      <xdr:colOff>123825</xdr:colOff>
      <xdr:row>20</xdr:row>
      <xdr:rowOff>9524</xdr:rowOff>
    </xdr:from>
    <xdr:to>
      <xdr:col>9</xdr:col>
      <xdr:colOff>485776</xdr:colOff>
      <xdr:row>20</xdr:row>
      <xdr:rowOff>9524</xdr:rowOff>
    </xdr:to>
    <xdr:sp macro="" textlink="">
      <xdr:nvSpPr>
        <xdr:cNvPr id="103" name="Line 14" descr="sample process flow chart" title="process flow chart">
          <a:extLst>
            <a:ext uri="{FF2B5EF4-FFF2-40B4-BE49-F238E27FC236}">
              <a16:creationId xmlns:a16="http://schemas.microsoft.com/office/drawing/2014/main" id="{00000000-0008-0000-0A00-0000EC260000}"/>
            </a:ext>
            <a:ext uri="{C183D7F6-B498-43B3-948B-1728B52AA6E4}">
              <adec:decorative xmlns:adec="http://schemas.microsoft.com/office/drawing/2017/decorative" xmlns="" val="1"/>
            </a:ext>
          </a:extLst>
        </xdr:cNvPr>
        <xdr:cNvSpPr>
          <a:spLocks noChangeShapeType="1"/>
        </xdr:cNvSpPr>
      </xdr:nvSpPr>
      <xdr:spPr bwMode="auto">
        <a:xfrm>
          <a:off x="5610225" y="3400424"/>
          <a:ext cx="361951" cy="0"/>
        </a:xfrm>
        <a:prstGeom prst="line">
          <a:avLst/>
        </a:prstGeom>
        <a:noFill/>
        <a:ln w="9525">
          <a:solidFill>
            <a:srgbClr val="000000"/>
          </a:solidFill>
          <a:round/>
          <a:headEnd/>
          <a:tailEnd type="triangle" w="med" len="med"/>
        </a:ln>
      </xdr:spPr>
    </xdr:sp>
    <xdr:clientData/>
  </xdr:twoCellAnchor>
  <xdr:twoCellAnchor>
    <xdr:from>
      <xdr:col>8</xdr:col>
      <xdr:colOff>371475</xdr:colOff>
      <xdr:row>40</xdr:row>
      <xdr:rowOff>76200</xdr:rowOff>
    </xdr:from>
    <xdr:to>
      <xdr:col>9</xdr:col>
      <xdr:colOff>123826</xdr:colOff>
      <xdr:row>40</xdr:row>
      <xdr:rowOff>76200</xdr:rowOff>
    </xdr:to>
    <xdr:sp macro="" textlink="">
      <xdr:nvSpPr>
        <xdr:cNvPr id="104" name="Line 14" descr="sample process flow chart" title="process fow chart">
          <a:extLst>
            <a:ext uri="{FF2B5EF4-FFF2-40B4-BE49-F238E27FC236}">
              <a16:creationId xmlns:a16="http://schemas.microsoft.com/office/drawing/2014/main" id="{00000000-0008-0000-0A00-0000EC260000}"/>
            </a:ext>
            <a:ext uri="{C183D7F6-B498-43B3-948B-1728B52AA6E4}">
              <adec:decorative xmlns:adec="http://schemas.microsoft.com/office/drawing/2017/decorative" xmlns="" val="1"/>
            </a:ext>
          </a:extLst>
        </xdr:cNvPr>
        <xdr:cNvSpPr>
          <a:spLocks noChangeShapeType="1"/>
        </xdr:cNvSpPr>
      </xdr:nvSpPr>
      <xdr:spPr bwMode="auto">
        <a:xfrm>
          <a:off x="5248275" y="6705600"/>
          <a:ext cx="361951" cy="0"/>
        </a:xfrm>
        <a:prstGeom prst="line">
          <a:avLst/>
        </a:prstGeom>
        <a:noFill/>
        <a:ln w="9525">
          <a:solidFill>
            <a:srgbClr val="000000"/>
          </a:solidFill>
          <a:round/>
          <a:headEnd/>
          <a:tailEnd type="triangle" w="med" len="med"/>
        </a:ln>
      </xdr:spPr>
    </xdr:sp>
    <xdr:clientData/>
  </xdr:twoCellAnchor>
  <xdr:twoCellAnchor>
    <xdr:from>
      <xdr:col>9</xdr:col>
      <xdr:colOff>133350</xdr:colOff>
      <xdr:row>25</xdr:row>
      <xdr:rowOff>152399</xdr:rowOff>
    </xdr:from>
    <xdr:to>
      <xdr:col>9</xdr:col>
      <xdr:colOff>495301</xdr:colOff>
      <xdr:row>25</xdr:row>
      <xdr:rowOff>152399</xdr:rowOff>
    </xdr:to>
    <xdr:sp macro="" textlink="">
      <xdr:nvSpPr>
        <xdr:cNvPr id="105" name="Line 14" descr="sample process flow chart" title="process flow chart">
          <a:extLst>
            <a:ext uri="{FF2B5EF4-FFF2-40B4-BE49-F238E27FC236}">
              <a16:creationId xmlns:a16="http://schemas.microsoft.com/office/drawing/2014/main" id="{00000000-0008-0000-0A00-0000EC260000}"/>
            </a:ext>
            <a:ext uri="{C183D7F6-B498-43B3-948B-1728B52AA6E4}">
              <adec:decorative xmlns:adec="http://schemas.microsoft.com/office/drawing/2017/decorative" xmlns="" val="1"/>
            </a:ext>
          </a:extLst>
        </xdr:cNvPr>
        <xdr:cNvSpPr>
          <a:spLocks noChangeShapeType="1"/>
        </xdr:cNvSpPr>
      </xdr:nvSpPr>
      <xdr:spPr bwMode="auto">
        <a:xfrm>
          <a:off x="5619750" y="4352924"/>
          <a:ext cx="361951" cy="0"/>
        </a:xfrm>
        <a:prstGeom prst="line">
          <a:avLst/>
        </a:prstGeom>
        <a:noFill/>
        <a:ln w="9525">
          <a:solidFill>
            <a:srgbClr val="000000"/>
          </a:solidFill>
          <a:round/>
          <a:headEnd/>
          <a:tailEnd type="triangle" w="med" len="med"/>
        </a:ln>
      </xdr:spPr>
    </xdr:sp>
    <xdr:clientData/>
  </xdr:twoCellAnchor>
  <xdr:twoCellAnchor>
    <xdr:from>
      <xdr:col>9</xdr:col>
      <xdr:colOff>133350</xdr:colOff>
      <xdr:row>31</xdr:row>
      <xdr:rowOff>114299</xdr:rowOff>
    </xdr:from>
    <xdr:to>
      <xdr:col>9</xdr:col>
      <xdr:colOff>495301</xdr:colOff>
      <xdr:row>31</xdr:row>
      <xdr:rowOff>114299</xdr:rowOff>
    </xdr:to>
    <xdr:sp macro="" textlink="">
      <xdr:nvSpPr>
        <xdr:cNvPr id="106" name="Line 14" descr="sample process flow chart" title="process flow chart">
          <a:extLst>
            <a:ext uri="{FF2B5EF4-FFF2-40B4-BE49-F238E27FC236}">
              <a16:creationId xmlns:a16="http://schemas.microsoft.com/office/drawing/2014/main" id="{00000000-0008-0000-0A00-0000EC260000}"/>
            </a:ext>
            <a:ext uri="{C183D7F6-B498-43B3-948B-1728B52AA6E4}">
              <adec:decorative xmlns:adec="http://schemas.microsoft.com/office/drawing/2017/decorative" xmlns="" val="1"/>
            </a:ext>
          </a:extLst>
        </xdr:cNvPr>
        <xdr:cNvSpPr>
          <a:spLocks noChangeShapeType="1"/>
        </xdr:cNvSpPr>
      </xdr:nvSpPr>
      <xdr:spPr bwMode="auto">
        <a:xfrm>
          <a:off x="5619750" y="5286374"/>
          <a:ext cx="361951" cy="0"/>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8</xdr:col>
      <xdr:colOff>19050</xdr:colOff>
      <xdr:row>3</xdr:row>
      <xdr:rowOff>180975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14300" y="381000"/>
          <a:ext cx="13849350" cy="6762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Please note the difference between project outcome and objectives. Successful completion of project objectives advances the success of project outcomes.  This spreadsheet aims to capture all the quantifiable </a:t>
          </a:r>
          <a:r>
            <a:rPr lang="en-CA" sz="1100" b="1" u="sng">
              <a:solidFill>
                <a:schemeClr val="dk1"/>
              </a:solidFill>
              <a:effectLst/>
              <a:latin typeface="+mn-lt"/>
              <a:ea typeface="+mn-ea"/>
              <a:cs typeface="+mn-cs"/>
            </a:rPr>
            <a:t>outcomes</a:t>
          </a:r>
          <a:r>
            <a:rPr lang="en-CA" sz="1100">
              <a:solidFill>
                <a:schemeClr val="dk1"/>
              </a:solidFill>
              <a:effectLst/>
              <a:latin typeface="+mn-lt"/>
              <a:ea typeface="+mn-ea"/>
              <a:cs typeface="+mn-cs"/>
            </a:rPr>
            <a:t> upon successful completion of the pilot project, ranging from energy savings, economic stimulus to reliability improvement. </a:t>
          </a:r>
          <a:endParaRPr lang="en-CA">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gridinnovationfund@ies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8" sqref="B8"/>
    </sheetView>
  </sheetViews>
  <sheetFormatPr defaultRowHeight="12.75" x14ac:dyDescent="0.2"/>
  <cols>
    <col min="1" max="1" width="79.5703125" customWidth="1"/>
  </cols>
  <sheetData>
    <row r="1" spans="1:1" ht="46.5" customHeight="1" x14ac:dyDescent="0.2">
      <c r="A1" s="260" t="s">
        <v>321</v>
      </c>
    </row>
  </sheetData>
  <hyperlinks>
    <hyperlink ref="A1" r:id="rId1" display="This is a locked, fillable form and not all of the content in this document may be captured by a screen-reading device. If you require additional assistance to complete and submit this form, please contact gridinnovationfund@ieso.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58"/>
  <sheetViews>
    <sheetView showGridLines="0" topLeftCell="D25" zoomScale="85" zoomScaleNormal="85" workbookViewId="0">
      <selection activeCell="E58" sqref="E58"/>
    </sheetView>
  </sheetViews>
  <sheetFormatPr defaultRowHeight="12.75" x14ac:dyDescent="0.2"/>
  <cols>
    <col min="1" max="1" width="1.42578125" customWidth="1"/>
    <col min="2" max="2" width="12.5703125" customWidth="1"/>
    <col min="3" max="3" width="33.140625" bestFit="1" customWidth="1"/>
    <col min="4" max="4" width="117.5703125" customWidth="1"/>
    <col min="5" max="5" width="30.140625" bestFit="1" customWidth="1"/>
    <col min="6" max="6" width="30.5703125" bestFit="1" customWidth="1"/>
    <col min="7" max="7" width="30.7109375" bestFit="1" customWidth="1"/>
    <col min="8" max="8" width="30.7109375" customWidth="1"/>
    <col min="9" max="9" width="21.140625" customWidth="1"/>
  </cols>
  <sheetData>
    <row r="2" spans="2:5" ht="40.5" customHeight="1" x14ac:dyDescent="0.2">
      <c r="B2" s="107" t="s">
        <v>276</v>
      </c>
    </row>
    <row r="3" spans="2:5" ht="18" customHeight="1" x14ac:dyDescent="0.2">
      <c r="B3" s="39"/>
    </row>
    <row r="4" spans="2:5" ht="18" customHeight="1" x14ac:dyDescent="0.2">
      <c r="B4" s="190"/>
      <c r="C4" s="197" t="s">
        <v>188</v>
      </c>
      <c r="D4" s="185"/>
    </row>
    <row r="5" spans="2:5" ht="18" customHeight="1" x14ac:dyDescent="0.2">
      <c r="B5" s="101"/>
      <c r="C5" s="198" t="s">
        <v>189</v>
      </c>
      <c r="D5" s="186"/>
    </row>
    <row r="6" spans="2:5" ht="18" customHeight="1" x14ac:dyDescent="0.2">
      <c r="B6" s="101"/>
      <c r="C6" s="198" t="s">
        <v>182</v>
      </c>
      <c r="D6" s="187" t="s">
        <v>136</v>
      </c>
    </row>
    <row r="7" spans="2:5" ht="18" customHeight="1" x14ac:dyDescent="0.2">
      <c r="B7" s="101"/>
      <c r="C7" s="198" t="s">
        <v>245</v>
      </c>
      <c r="D7" s="187" t="s">
        <v>136</v>
      </c>
    </row>
    <row r="8" spans="2:5" ht="18" customHeight="1" x14ac:dyDescent="0.2">
      <c r="B8" s="101"/>
      <c r="C8" s="198" t="s">
        <v>184</v>
      </c>
      <c r="D8" s="187" t="s">
        <v>136</v>
      </c>
    </row>
    <row r="9" spans="2:5" ht="7.5" customHeight="1" x14ac:dyDescent="0.2">
      <c r="C9" s="102"/>
    </row>
    <row r="10" spans="2:5" ht="18" customHeight="1" thickBot="1" x14ac:dyDescent="0.25">
      <c r="B10" s="103" t="s">
        <v>182</v>
      </c>
    </row>
    <row r="11" spans="2:5" ht="26.25" customHeight="1" x14ac:dyDescent="0.2">
      <c r="B11" s="110" t="s">
        <v>126</v>
      </c>
      <c r="C11" s="111" t="s">
        <v>246</v>
      </c>
      <c r="D11" s="111" t="s">
        <v>134</v>
      </c>
      <c r="E11" s="151" t="s">
        <v>230</v>
      </c>
    </row>
    <row r="12" spans="2:5" ht="48.75" customHeight="1" x14ac:dyDescent="0.2">
      <c r="B12" s="113">
        <v>1</v>
      </c>
      <c r="C12" s="114" t="s">
        <v>255</v>
      </c>
      <c r="D12" s="115" t="s">
        <v>256</v>
      </c>
      <c r="E12" s="188" t="s">
        <v>136</v>
      </c>
    </row>
    <row r="13" spans="2:5" ht="48.75" customHeight="1" x14ac:dyDescent="0.2">
      <c r="B13" s="113">
        <v>2</v>
      </c>
      <c r="C13" s="114" t="s">
        <v>247</v>
      </c>
      <c r="D13" s="115" t="s">
        <v>137</v>
      </c>
      <c r="E13" s="188" t="s">
        <v>136</v>
      </c>
    </row>
    <row r="14" spans="2:5" ht="48.75" customHeight="1" x14ac:dyDescent="0.2">
      <c r="B14" s="113">
        <v>3</v>
      </c>
      <c r="C14" s="114" t="s">
        <v>248</v>
      </c>
      <c r="D14" s="115" t="s">
        <v>138</v>
      </c>
      <c r="E14" s="188" t="s">
        <v>136</v>
      </c>
    </row>
    <row r="15" spans="2:5" ht="48.75" customHeight="1" x14ac:dyDescent="0.2">
      <c r="B15" s="113">
        <v>4</v>
      </c>
      <c r="C15" s="114" t="s">
        <v>249</v>
      </c>
      <c r="D15" s="115" t="s">
        <v>141</v>
      </c>
      <c r="E15" s="188" t="s">
        <v>136</v>
      </c>
    </row>
    <row r="16" spans="2:5" ht="48.75" customHeight="1" x14ac:dyDescent="0.2">
      <c r="B16" s="113">
        <v>5</v>
      </c>
      <c r="C16" s="114" t="s">
        <v>232</v>
      </c>
      <c r="D16" s="115" t="s">
        <v>140</v>
      </c>
      <c r="E16" s="188" t="s">
        <v>136</v>
      </c>
    </row>
    <row r="17" spans="2:9" ht="48.75" customHeight="1" thickBot="1" x14ac:dyDescent="0.25">
      <c r="B17" s="117">
        <v>6</v>
      </c>
      <c r="C17" s="118" t="s">
        <v>233</v>
      </c>
      <c r="D17" s="119" t="s">
        <v>181</v>
      </c>
      <c r="E17" s="189" t="s">
        <v>136</v>
      </c>
    </row>
    <row r="18" spans="2:9" ht="5.25" customHeight="1" x14ac:dyDescent="0.2">
      <c r="D18" s="100"/>
    </row>
    <row r="19" spans="2:9" ht="17.25" customHeight="1" thickBot="1" x14ac:dyDescent="0.25">
      <c r="B19" s="103" t="s">
        <v>183</v>
      </c>
    </row>
    <row r="20" spans="2:9" s="50" customFormat="1" ht="23.25" customHeight="1" x14ac:dyDescent="0.2">
      <c r="B20" s="121" t="s">
        <v>243</v>
      </c>
      <c r="C20" s="194" t="s">
        <v>225</v>
      </c>
      <c r="D20" s="195" t="s">
        <v>143</v>
      </c>
      <c r="E20" s="194" t="s">
        <v>226</v>
      </c>
      <c r="F20" s="194" t="s">
        <v>227</v>
      </c>
      <c r="G20" s="194" t="s">
        <v>228</v>
      </c>
      <c r="H20" s="194" t="s">
        <v>229</v>
      </c>
      <c r="I20" s="196" t="s">
        <v>244</v>
      </c>
    </row>
    <row r="21" spans="2:9" x14ac:dyDescent="0.2">
      <c r="B21" s="130">
        <v>1</v>
      </c>
      <c r="C21" s="191"/>
      <c r="D21" s="192"/>
      <c r="E21" s="191"/>
      <c r="F21" s="191"/>
      <c r="G21" s="191"/>
      <c r="H21" s="193"/>
      <c r="I21" s="127"/>
    </row>
    <row r="22" spans="2:9" x14ac:dyDescent="0.2">
      <c r="B22" s="130">
        <v>2</v>
      </c>
      <c r="C22" s="191"/>
      <c r="D22" s="192"/>
      <c r="E22" s="191"/>
      <c r="F22" s="191"/>
      <c r="G22" s="191"/>
      <c r="H22" s="193"/>
      <c r="I22" s="127"/>
    </row>
    <row r="23" spans="2:9" x14ac:dyDescent="0.2">
      <c r="B23" s="130">
        <v>3</v>
      </c>
      <c r="C23" s="191"/>
      <c r="D23" s="192"/>
      <c r="E23" s="191"/>
      <c r="F23" s="191"/>
      <c r="G23" s="191"/>
      <c r="H23" s="193"/>
      <c r="I23" s="127"/>
    </row>
    <row r="24" spans="2:9" x14ac:dyDescent="0.2">
      <c r="B24" s="130">
        <v>4</v>
      </c>
      <c r="C24" s="191"/>
      <c r="D24" s="192"/>
      <c r="E24" s="191"/>
      <c r="F24" s="191"/>
      <c r="G24" s="191"/>
      <c r="H24" s="193"/>
      <c r="I24" s="127"/>
    </row>
    <row r="25" spans="2:9" x14ac:dyDescent="0.2">
      <c r="B25" s="130"/>
      <c r="C25" s="191"/>
      <c r="D25" s="192"/>
      <c r="E25" s="191"/>
      <c r="F25" s="191"/>
      <c r="G25" s="191"/>
      <c r="H25" s="193"/>
      <c r="I25" s="127"/>
    </row>
    <row r="26" spans="2:9" x14ac:dyDescent="0.2">
      <c r="B26" s="130"/>
      <c r="C26" s="191"/>
      <c r="D26" s="192"/>
      <c r="E26" s="191"/>
      <c r="F26" s="191"/>
      <c r="G26" s="191"/>
      <c r="H26" s="193"/>
      <c r="I26" s="127"/>
    </row>
    <row r="27" spans="2:9" x14ac:dyDescent="0.2">
      <c r="B27" s="130"/>
      <c r="C27" s="191"/>
      <c r="D27" s="192"/>
      <c r="E27" s="191"/>
      <c r="F27" s="191"/>
      <c r="G27" s="191"/>
      <c r="H27" s="193"/>
      <c r="I27" s="127"/>
    </row>
    <row r="28" spans="2:9" x14ac:dyDescent="0.2">
      <c r="B28" s="130"/>
      <c r="C28" s="191"/>
      <c r="D28" s="192"/>
      <c r="E28" s="191"/>
      <c r="F28" s="191"/>
      <c r="G28" s="191"/>
      <c r="H28" s="193"/>
      <c r="I28" s="127"/>
    </row>
    <row r="29" spans="2:9" x14ac:dyDescent="0.2">
      <c r="B29" s="130"/>
      <c r="C29" s="191"/>
      <c r="D29" s="192"/>
      <c r="E29" s="191"/>
      <c r="F29" s="191"/>
      <c r="G29" s="191"/>
      <c r="H29" s="193"/>
      <c r="I29" s="127"/>
    </row>
    <row r="30" spans="2:9" x14ac:dyDescent="0.2">
      <c r="B30" s="130"/>
      <c r="C30" s="191"/>
      <c r="D30" s="192"/>
      <c r="E30" s="191"/>
      <c r="F30" s="191"/>
      <c r="G30" s="191"/>
      <c r="H30" s="193"/>
      <c r="I30" s="127"/>
    </row>
    <row r="31" spans="2:9" x14ac:dyDescent="0.2">
      <c r="B31" s="130"/>
      <c r="C31" s="191"/>
      <c r="D31" s="192"/>
      <c r="E31" s="191"/>
      <c r="F31" s="191"/>
      <c r="G31" s="191"/>
      <c r="H31" s="193"/>
      <c r="I31" s="127"/>
    </row>
    <row r="32" spans="2:9" x14ac:dyDescent="0.2">
      <c r="B32" s="130"/>
      <c r="C32" s="191"/>
      <c r="D32" s="192"/>
      <c r="E32" s="191"/>
      <c r="F32" s="191"/>
      <c r="G32" s="191"/>
      <c r="H32" s="193"/>
      <c r="I32" s="127"/>
    </row>
    <row r="33" spans="2:9" x14ac:dyDescent="0.2">
      <c r="B33" s="130"/>
      <c r="C33" s="191"/>
      <c r="D33" s="192"/>
      <c r="E33" s="191"/>
      <c r="F33" s="191"/>
      <c r="G33" s="191"/>
      <c r="H33" s="193"/>
      <c r="I33" s="127"/>
    </row>
    <row r="34" spans="2:9" x14ac:dyDescent="0.2">
      <c r="B34" s="130"/>
      <c r="C34" s="191"/>
      <c r="D34" s="192"/>
      <c r="E34" s="191"/>
      <c r="F34" s="191"/>
      <c r="G34" s="191"/>
      <c r="H34" s="193"/>
      <c r="I34" s="127"/>
    </row>
    <row r="35" spans="2:9" x14ac:dyDescent="0.2">
      <c r="B35" s="130"/>
      <c r="C35" s="191"/>
      <c r="D35" s="192"/>
      <c r="E35" s="191"/>
      <c r="F35" s="191"/>
      <c r="G35" s="191"/>
      <c r="H35" s="193"/>
      <c r="I35" s="127"/>
    </row>
    <row r="36" spans="2:9" x14ac:dyDescent="0.2">
      <c r="B36" s="130"/>
      <c r="C36" s="191"/>
      <c r="D36" s="192"/>
      <c r="E36" s="191"/>
      <c r="F36" s="191"/>
      <c r="G36" s="191"/>
      <c r="H36" s="193"/>
      <c r="I36" s="127"/>
    </row>
    <row r="37" spans="2:9" x14ac:dyDescent="0.2">
      <c r="B37" s="130"/>
      <c r="C37" s="191"/>
      <c r="D37" s="192"/>
      <c r="E37" s="191"/>
      <c r="F37" s="191"/>
      <c r="G37" s="191"/>
      <c r="H37" s="193"/>
      <c r="I37" s="127"/>
    </row>
    <row r="38" spans="2:9" x14ac:dyDescent="0.2">
      <c r="B38" s="130"/>
      <c r="C38" s="191"/>
      <c r="D38" s="192"/>
      <c r="E38" s="191"/>
      <c r="F38" s="191"/>
      <c r="G38" s="191"/>
      <c r="H38" s="193"/>
      <c r="I38" s="127"/>
    </row>
    <row r="39" spans="2:9" x14ac:dyDescent="0.2">
      <c r="B39" s="130"/>
      <c r="C39" s="191"/>
      <c r="D39" s="192"/>
      <c r="E39" s="191"/>
      <c r="F39" s="191"/>
      <c r="G39" s="191"/>
      <c r="H39" s="193"/>
      <c r="I39" s="127"/>
    </row>
    <row r="40" spans="2:9" x14ac:dyDescent="0.2">
      <c r="B40" s="130"/>
      <c r="C40" s="191"/>
      <c r="D40" s="192"/>
      <c r="E40" s="191"/>
      <c r="F40" s="191"/>
      <c r="G40" s="191"/>
      <c r="H40" s="193"/>
      <c r="I40" s="127"/>
    </row>
    <row r="41" spans="2:9" x14ac:dyDescent="0.2">
      <c r="B41" s="130"/>
      <c r="C41" s="191"/>
      <c r="D41" s="192"/>
      <c r="E41" s="191"/>
      <c r="F41" s="191"/>
      <c r="G41" s="191"/>
      <c r="H41" s="193"/>
      <c r="I41" s="127"/>
    </row>
    <row r="42" spans="2:9" ht="13.5" thickBot="1" x14ac:dyDescent="0.25">
      <c r="B42" s="137"/>
      <c r="C42" s="138"/>
      <c r="D42" s="145" t="s">
        <v>220</v>
      </c>
      <c r="E42" s="138"/>
      <c r="F42" s="138"/>
      <c r="G42" s="138"/>
      <c r="H42" s="144"/>
      <c r="I42" s="141">
        <f>SUM(I21:I41)</f>
        <v>0</v>
      </c>
    </row>
    <row r="43" spans="2:9" ht="8.25" customHeight="1" x14ac:dyDescent="0.2"/>
    <row r="44" spans="2:9" ht="19.5" customHeight="1" thickBot="1" x14ac:dyDescent="0.25">
      <c r="B44" s="103" t="s">
        <v>184</v>
      </c>
    </row>
    <row r="45" spans="2:9" ht="25.5" customHeight="1" x14ac:dyDescent="0.2">
      <c r="B45" s="121" t="s">
        <v>56</v>
      </c>
      <c r="C45" s="146" t="s">
        <v>250</v>
      </c>
      <c r="D45" s="122" t="s">
        <v>185</v>
      </c>
      <c r="E45" s="199" t="s">
        <v>251</v>
      </c>
      <c r="F45" s="196" t="s">
        <v>252</v>
      </c>
    </row>
    <row r="46" spans="2:9" x14ac:dyDescent="0.2">
      <c r="B46" s="113">
        <v>1</v>
      </c>
      <c r="C46" s="125"/>
      <c r="D46" s="125"/>
      <c r="E46" s="200"/>
      <c r="F46" s="201"/>
    </row>
    <row r="47" spans="2:9" x14ac:dyDescent="0.2">
      <c r="B47" s="130">
        <v>2</v>
      </c>
      <c r="C47" s="125"/>
      <c r="D47" s="125"/>
      <c r="E47" s="200"/>
      <c r="F47" s="201"/>
    </row>
    <row r="48" spans="2:9" x14ac:dyDescent="0.2">
      <c r="B48" s="130">
        <v>3</v>
      </c>
      <c r="C48" s="125"/>
      <c r="D48" s="125"/>
      <c r="E48" s="200"/>
      <c r="F48" s="201"/>
    </row>
    <row r="49" spans="2:6" x14ac:dyDescent="0.2">
      <c r="B49" s="130">
        <v>4</v>
      </c>
      <c r="C49" s="125"/>
      <c r="D49" s="125"/>
      <c r="E49" s="200"/>
      <c r="F49" s="201"/>
    </row>
    <row r="50" spans="2:6" x14ac:dyDescent="0.2">
      <c r="B50" s="130">
        <v>5</v>
      </c>
      <c r="C50" s="125"/>
      <c r="D50" s="125"/>
      <c r="E50" s="200"/>
      <c r="F50" s="201"/>
    </row>
    <row r="51" spans="2:6" x14ac:dyDescent="0.2">
      <c r="B51" s="130"/>
      <c r="C51" s="125"/>
      <c r="D51" s="125"/>
      <c r="E51" s="200"/>
      <c r="F51" s="201"/>
    </row>
    <row r="52" spans="2:6" x14ac:dyDescent="0.2">
      <c r="B52" s="130"/>
      <c r="C52" s="125"/>
      <c r="D52" s="125"/>
      <c r="E52" s="200"/>
      <c r="F52" s="201"/>
    </row>
    <row r="53" spans="2:6" x14ac:dyDescent="0.2">
      <c r="B53" s="130"/>
      <c r="C53" s="125"/>
      <c r="D53" s="125"/>
      <c r="E53" s="200"/>
      <c r="F53" s="201"/>
    </row>
    <row r="54" spans="2:6" x14ac:dyDescent="0.2">
      <c r="B54" s="130"/>
      <c r="C54" s="125"/>
      <c r="D54" s="125"/>
      <c r="E54" s="200"/>
      <c r="F54" s="201"/>
    </row>
    <row r="55" spans="2:6" x14ac:dyDescent="0.2">
      <c r="B55" s="130"/>
      <c r="C55" s="125"/>
      <c r="D55" s="125"/>
      <c r="E55" s="200"/>
      <c r="F55" s="201"/>
    </row>
    <row r="56" spans="2:6" x14ac:dyDescent="0.2">
      <c r="B56" s="130"/>
      <c r="C56" s="125"/>
      <c r="D56" s="125"/>
      <c r="E56" s="200"/>
      <c r="F56" s="201"/>
    </row>
    <row r="57" spans="2:6" x14ac:dyDescent="0.2">
      <c r="B57" s="130"/>
      <c r="C57" s="125"/>
      <c r="D57" s="125"/>
      <c r="E57" s="200"/>
      <c r="F57" s="201"/>
    </row>
    <row r="58" spans="2:6" ht="13.5" thickBot="1" x14ac:dyDescent="0.25">
      <c r="B58" s="137"/>
      <c r="C58" s="138"/>
      <c r="D58" s="140" t="s">
        <v>220</v>
      </c>
      <c r="E58" s="202">
        <f>SUM(E46:E57)</f>
        <v>0</v>
      </c>
      <c r="F58" s="203">
        <f>SUM(F46:F57)</f>
        <v>0</v>
      </c>
    </row>
  </sheetData>
  <sheetProtection algorithmName="SHA-512" hashValue="AGhBK9bB/Njzt2BYM3RGSEFPiS+59kE/VCgGNEMMIwG3Z3Xj3C9jnBUkF957bwlHqcArSAXNuzdtf9ej3zlxMg==" saltValue="YlT1RRNG7I5+EbzUi5txuQ==" spinCount="100000" sheet="1" objects="1" scenarios="1"/>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3" operator="equal" id="{D0D3C10E-5574-4F8E-B88C-9653B343C4A1}">
            <xm:f>Options!$A$37</xm:f>
            <x14:dxf>
              <font>
                <color rgb="FF006100"/>
              </font>
              <fill>
                <patternFill>
                  <bgColor rgb="FFC6EFCE"/>
                </patternFill>
              </fill>
            </x14:dxf>
          </x14:cfRule>
          <x14:cfRule type="cellIs" priority="4" operator="equal" id="{F875B6FE-29DC-4094-A7D4-96ABC14D7AB2}">
            <xm:f>Options!$A$38</xm:f>
            <x14:dxf>
              <font>
                <color rgb="FF9C0006"/>
              </font>
              <fill>
                <patternFill>
                  <bgColor rgb="FFFFC7CE"/>
                </patternFill>
              </fill>
            </x14:dxf>
          </x14:cfRule>
          <xm:sqref>E12:E17</xm:sqref>
        </x14:conditionalFormatting>
        <x14:conditionalFormatting xmlns:xm="http://schemas.microsoft.com/office/excel/2006/main">
          <x14:cfRule type="cellIs" priority="1" operator="equal" id="{EA85C78E-23DB-48E1-A974-9A79A5B6BAD4}">
            <xm:f>Options!$A$38</xm:f>
            <x14:dxf>
              <font>
                <color rgb="FF9C0006"/>
              </font>
              <fill>
                <patternFill>
                  <bgColor rgb="FFFFC7CE"/>
                </patternFill>
              </fill>
            </x14:dxf>
          </x14:cfRule>
          <x14:cfRule type="cellIs" priority="2" operator="equal" id="{5058E382-81AC-44B5-B5FD-B5D7E29256C7}">
            <xm:f>Options!$A$37</xm:f>
            <x14:dxf>
              <font>
                <color rgb="FF006100"/>
              </font>
              <fill>
                <patternFill>
                  <bgColor rgb="FFC6EFCE"/>
                </patternFill>
              </fill>
            </x14:dxf>
          </x14:cfRule>
          <xm:sqref>D6:D8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Options!$A$37:$A$38</xm:f>
          </x14:formula1>
          <xm:sqref>E12:E17 D6:D8</xm:sqref>
        </x14:dataValidation>
        <x14:dataValidation type="list" allowBlank="1" showInputMessage="1" showErrorMessage="1">
          <x14:formula1>
            <xm:f>Options!$A$40:$A$49</xm:f>
          </x14:formula1>
          <xm:sqref>C21:C42</xm:sqref>
        </x14:dataValidation>
        <x14:dataValidation type="list" allowBlank="1" showInputMessage="1" showErrorMessage="1">
          <x14:formula1>
            <xm:f>Options!$A$78:$A$79</xm:f>
          </x14:formula1>
          <xm:sqref>F21:F42</xm:sqref>
        </x14:dataValidation>
        <x14:dataValidation type="list" allowBlank="1" showInputMessage="1" showErrorMessage="1">
          <x14:formula1>
            <xm:f>Options!$A$75:$A$76</xm:f>
          </x14:formula1>
          <xm:sqref>G21:G42</xm:sqref>
        </x14:dataValidation>
        <x14:dataValidation type="list" allowBlank="1" showInputMessage="1" showErrorMessage="1">
          <x14:formula1>
            <xm:f>Options!$A$51:$A$73</xm:f>
          </x14:formula1>
          <xm:sqref>E21:E42</xm:sqref>
        </x14:dataValidation>
        <x14:dataValidation type="list" allowBlank="1" showInputMessage="1" showErrorMessage="1">
          <x14:formula1>
            <xm:f>Options!$A$81:$A$82</xm:f>
          </x14:formula1>
          <xm:sqref>H21:H42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4"/>
  <sheetViews>
    <sheetView workbookViewId="0">
      <selection activeCell="D13" sqref="D13"/>
    </sheetView>
  </sheetViews>
  <sheetFormatPr defaultRowHeight="12.75" x14ac:dyDescent="0.2"/>
  <cols>
    <col min="2" max="2" width="15.7109375" customWidth="1"/>
    <col min="4" max="4" width="15.7109375" customWidth="1"/>
    <col min="6" max="6" width="15.7109375" customWidth="1"/>
    <col min="8" max="8" width="15.7109375" customWidth="1"/>
    <col min="10" max="10" width="15.7109375" customWidth="1"/>
  </cols>
  <sheetData>
    <row r="2" spans="2:10" ht="30" x14ac:dyDescent="0.25">
      <c r="B2" s="107" t="s">
        <v>255</v>
      </c>
      <c r="C2" s="38"/>
      <c r="D2" s="38"/>
      <c r="E2" s="38"/>
      <c r="F2" s="38"/>
      <c r="G2" s="38"/>
      <c r="H2" s="38"/>
      <c r="I2" s="38"/>
    </row>
    <row r="4" spans="2:10" ht="15.75" x14ac:dyDescent="0.25">
      <c r="B4" s="27"/>
      <c r="D4" s="27"/>
      <c r="F4" s="28"/>
      <c r="H4" s="28"/>
      <c r="J4" s="28"/>
    </row>
  </sheetData>
  <pageMargins left="0.7" right="0.7" top="0.75" bottom="0.75" header="0.3" footer="0.3"/>
  <pageSetup scale="80" orientation="landscape"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P67"/>
  <sheetViews>
    <sheetView showGridLines="0" topLeftCell="A52" zoomScale="70" zoomScaleNormal="70" workbookViewId="0">
      <selection activeCell="C58" sqref="C58"/>
    </sheetView>
  </sheetViews>
  <sheetFormatPr defaultRowHeight="12.75" x14ac:dyDescent="0.2"/>
  <cols>
    <col min="1" max="1" width="2.140625" customWidth="1"/>
    <col min="2" max="2" width="39.85546875" customWidth="1"/>
    <col min="3" max="3" width="33.42578125" style="23" bestFit="1" customWidth="1"/>
    <col min="4" max="4" width="31.42578125" style="23" customWidth="1"/>
    <col min="5" max="5" width="59.42578125" bestFit="1" customWidth="1"/>
    <col min="6" max="6" width="49.5703125" customWidth="1"/>
    <col min="7" max="7" width="15.140625" bestFit="1" customWidth="1"/>
    <col min="8" max="8" width="52.5703125" customWidth="1"/>
    <col min="9" max="9" width="14.7109375" customWidth="1"/>
    <col min="10" max="10" width="38.140625" customWidth="1"/>
    <col min="11" max="11" width="53.140625" customWidth="1"/>
    <col min="12" max="12" width="42.7109375" customWidth="1"/>
    <col min="13" max="13" width="24.42578125" customWidth="1"/>
    <col min="15" max="15" width="25.42578125" customWidth="1"/>
    <col min="16" max="17" width="28.85546875" customWidth="1"/>
    <col min="18" max="22" width="29.85546875" customWidth="1"/>
    <col min="23" max="23" width="22.5703125" customWidth="1"/>
    <col min="24" max="24" width="25.85546875" customWidth="1"/>
    <col min="25" max="25" width="2.7109375" customWidth="1"/>
    <col min="26" max="26" width="40" customWidth="1"/>
  </cols>
  <sheetData>
    <row r="1" spans="1:198" ht="54" customHeight="1" x14ac:dyDescent="0.2">
      <c r="B1" s="107" t="s">
        <v>234</v>
      </c>
      <c r="C1" s="19"/>
      <c r="D1" s="19"/>
      <c r="F1" s="36"/>
      <c r="G1" s="37"/>
      <c r="H1" s="37"/>
      <c r="I1" s="37"/>
      <c r="J1" s="37"/>
      <c r="K1" s="37"/>
      <c r="L1" s="2"/>
      <c r="M1" s="2"/>
      <c r="N1" s="2"/>
      <c r="O1" s="2"/>
      <c r="P1" s="2"/>
      <c r="Q1" s="2"/>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row>
    <row r="2" spans="1:198" s="1" customFormat="1" ht="33" customHeight="1" x14ac:dyDescent="0.25">
      <c r="A2"/>
      <c r="B2" s="52" t="s">
        <v>45</v>
      </c>
      <c r="C2" s="53"/>
      <c r="D2" s="53"/>
      <c r="F2" s="38"/>
      <c r="G2" s="38"/>
      <c r="H2" s="38"/>
      <c r="I2" s="38"/>
      <c r="J2" s="38"/>
      <c r="K2" s="38"/>
      <c r="L2" s="3"/>
      <c r="M2" s="3"/>
      <c r="N2" s="3"/>
      <c r="O2" s="97"/>
      <c r="P2" s="3"/>
      <c r="Q2" s="97"/>
      <c r="R2" s="6"/>
      <c r="S2" s="6"/>
      <c r="T2" s="6"/>
      <c r="U2" s="6"/>
      <c r="V2" s="6"/>
      <c r="W2" s="5"/>
      <c r="X2" s="5"/>
      <c r="Y2" s="5"/>
      <c r="Z2" s="5"/>
      <c r="AA2" s="5"/>
      <c r="AB2" s="5"/>
      <c r="AC2" s="5"/>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row>
    <row r="3" spans="1:198" s="1" customFormat="1" ht="42.75" customHeight="1" x14ac:dyDescent="0.25">
      <c r="A3"/>
      <c r="B3" s="54" t="s">
        <v>46</v>
      </c>
      <c r="C3" s="55"/>
      <c r="D3" s="55"/>
      <c r="F3" s="38"/>
      <c r="G3" s="38"/>
      <c r="H3" s="38"/>
      <c r="I3" s="38"/>
      <c r="J3" s="38"/>
      <c r="K3" s="38"/>
      <c r="L3" s="3"/>
      <c r="M3" s="3"/>
      <c r="N3" s="3"/>
      <c r="O3" s="97"/>
      <c r="P3" s="3"/>
      <c r="Q3" s="97"/>
      <c r="R3" s="6"/>
      <c r="S3" s="6"/>
      <c r="T3" s="6"/>
      <c r="U3" s="6"/>
      <c r="V3" s="6"/>
      <c r="W3" s="5"/>
      <c r="X3" s="5"/>
      <c r="Y3" s="5"/>
      <c r="Z3" s="5"/>
      <c r="AA3" s="5"/>
      <c r="AB3" s="5"/>
      <c r="AC3" s="5"/>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row>
    <row r="4" spans="1:198" s="1" customFormat="1" ht="16.5" customHeight="1" thickBot="1" x14ac:dyDescent="0.3">
      <c r="A4"/>
      <c r="B4" s="68"/>
      <c r="C4" s="69"/>
      <c r="D4" s="69"/>
      <c r="F4" s="38"/>
      <c r="G4" s="38"/>
      <c r="H4" s="38"/>
      <c r="I4" s="38"/>
      <c r="J4" s="38"/>
      <c r="K4" s="38"/>
      <c r="L4" s="35"/>
      <c r="M4" s="35"/>
      <c r="N4" s="35"/>
      <c r="O4" s="97"/>
      <c r="P4" s="35"/>
      <c r="Q4" s="97"/>
      <c r="R4" s="6"/>
      <c r="S4" s="6"/>
      <c r="T4" s="6"/>
      <c r="U4" s="6"/>
      <c r="V4" s="6"/>
      <c r="W4" s="5"/>
      <c r="X4" s="5"/>
      <c r="Y4" s="5"/>
      <c r="Z4" s="5"/>
      <c r="AA4" s="5"/>
      <c r="AB4" s="5"/>
      <c r="AC4" s="5"/>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row>
    <row r="5" spans="1:198" s="264" customFormat="1" ht="45.75" customHeight="1" x14ac:dyDescent="0.2">
      <c r="A5" s="50"/>
      <c r="B5" s="82" t="s">
        <v>65</v>
      </c>
      <c r="C5" s="234" t="s">
        <v>287</v>
      </c>
      <c r="D5" s="235" t="s">
        <v>66</v>
      </c>
      <c r="E5" s="235" t="s">
        <v>112</v>
      </c>
      <c r="F5" s="236" t="s">
        <v>67</v>
      </c>
      <c r="G5" s="261"/>
      <c r="H5" s="261"/>
      <c r="I5" s="261"/>
      <c r="J5" s="261"/>
      <c r="K5" s="261"/>
      <c r="L5" s="262"/>
      <c r="M5" s="262"/>
      <c r="N5" s="262"/>
      <c r="O5" s="262"/>
      <c r="P5" s="262"/>
      <c r="Q5" s="262"/>
      <c r="R5" s="263"/>
      <c r="S5" s="263"/>
      <c r="T5" s="263"/>
      <c r="U5" s="263"/>
      <c r="V5" s="263"/>
      <c r="W5" s="42"/>
      <c r="X5" s="42"/>
      <c r="Y5" s="42"/>
      <c r="Z5" s="42"/>
      <c r="AA5" s="42"/>
      <c r="AB5" s="42"/>
      <c r="AC5" s="42"/>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c r="DM5" s="263"/>
      <c r="DN5" s="263"/>
      <c r="DO5" s="263"/>
      <c r="DP5" s="263"/>
      <c r="DQ5" s="263"/>
      <c r="DR5" s="263"/>
      <c r="DS5" s="263"/>
      <c r="DT5" s="263"/>
      <c r="DU5" s="263"/>
      <c r="DV5" s="263"/>
      <c r="DW5" s="263"/>
      <c r="DX5" s="263"/>
      <c r="DY5" s="263"/>
      <c r="DZ5" s="263"/>
      <c r="EA5" s="263"/>
      <c r="EB5" s="263"/>
      <c r="EC5" s="263"/>
      <c r="ED5" s="263"/>
      <c r="EE5" s="263"/>
      <c r="EF5" s="263"/>
      <c r="EG5" s="263"/>
      <c r="EH5" s="263"/>
      <c r="EI5" s="263"/>
      <c r="EJ5" s="263"/>
      <c r="EK5" s="263"/>
      <c r="EL5" s="263"/>
      <c r="EM5" s="263"/>
      <c r="EN5" s="263"/>
      <c r="EO5" s="263"/>
      <c r="EP5" s="263"/>
      <c r="EQ5" s="263"/>
      <c r="ER5" s="263"/>
      <c r="ES5" s="263"/>
      <c r="ET5" s="263"/>
      <c r="EU5" s="263"/>
      <c r="EV5" s="263"/>
      <c r="EW5" s="263"/>
      <c r="EX5" s="263"/>
      <c r="EY5" s="263"/>
      <c r="EZ5" s="263"/>
      <c r="FA5" s="263"/>
      <c r="FB5" s="263"/>
      <c r="FC5" s="263"/>
      <c r="FD5" s="263"/>
      <c r="FE5" s="263"/>
      <c r="FF5" s="263"/>
      <c r="FG5" s="263"/>
      <c r="FH5" s="263"/>
      <c r="FI5" s="263"/>
      <c r="FJ5" s="263"/>
      <c r="FK5" s="263"/>
      <c r="FL5" s="263"/>
      <c r="FM5" s="263"/>
      <c r="FN5" s="263"/>
      <c r="FO5" s="263"/>
      <c r="FP5" s="263"/>
      <c r="FQ5" s="263"/>
      <c r="FR5" s="263"/>
      <c r="FS5" s="263"/>
      <c r="FT5" s="263"/>
      <c r="FU5" s="263"/>
      <c r="FV5" s="263"/>
      <c r="FW5" s="263"/>
      <c r="FX5" s="263"/>
      <c r="FY5" s="263"/>
      <c r="FZ5" s="263"/>
      <c r="GA5" s="263"/>
      <c r="GB5" s="263"/>
      <c r="GC5" s="263"/>
      <c r="GD5" s="263"/>
      <c r="GE5" s="263"/>
      <c r="GF5" s="263"/>
      <c r="GG5" s="263"/>
      <c r="GH5" s="263"/>
      <c r="GI5" s="263"/>
      <c r="GJ5" s="263"/>
      <c r="GK5" s="263"/>
      <c r="GL5" s="263"/>
      <c r="GM5" s="263"/>
      <c r="GN5" s="263"/>
      <c r="GO5" s="263"/>
      <c r="GP5" s="263"/>
    </row>
    <row r="6" spans="1:198" s="1" customFormat="1" ht="21.75" customHeight="1" x14ac:dyDescent="0.25">
      <c r="A6"/>
      <c r="B6" s="70" t="s">
        <v>64</v>
      </c>
      <c r="C6" s="89"/>
      <c r="D6" s="83">
        <f>P23</f>
        <v>0</v>
      </c>
      <c r="E6" s="83">
        <f>F6-D6</f>
        <v>0</v>
      </c>
      <c r="F6" s="84">
        <f>X23</f>
        <v>0</v>
      </c>
      <c r="G6" s="38"/>
      <c r="H6" s="38"/>
      <c r="I6" s="38"/>
      <c r="J6" s="38"/>
      <c r="K6" s="38"/>
      <c r="L6" s="35"/>
      <c r="M6" s="35"/>
      <c r="N6" s="35"/>
      <c r="O6" s="97"/>
      <c r="P6" s="35"/>
      <c r="Q6" s="97"/>
      <c r="R6" s="6"/>
      <c r="S6" s="6"/>
      <c r="T6" s="6"/>
      <c r="U6" s="6"/>
      <c r="V6" s="6"/>
      <c r="W6" s="5"/>
      <c r="X6" s="5"/>
      <c r="Y6" s="5"/>
      <c r="Z6" s="5"/>
      <c r="AA6" s="5"/>
      <c r="AB6" s="5"/>
      <c r="AC6" s="5"/>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row>
    <row r="7" spans="1:198" s="1" customFormat="1" ht="21.75" customHeight="1" x14ac:dyDescent="0.25">
      <c r="A7"/>
      <c r="B7" s="70" t="s">
        <v>4</v>
      </c>
      <c r="C7" s="89"/>
      <c r="D7" s="83">
        <f>P34</f>
        <v>0</v>
      </c>
      <c r="E7" s="83">
        <f t="shared" ref="E7:E10" si="0">F7-D7</f>
        <v>0</v>
      </c>
      <c r="F7" s="84">
        <f>X34</f>
        <v>0</v>
      </c>
      <c r="G7" s="38"/>
      <c r="H7" s="38"/>
      <c r="I7" s="38"/>
      <c r="J7" s="38"/>
      <c r="K7" s="38"/>
      <c r="L7" s="35"/>
      <c r="M7" s="35"/>
      <c r="N7" s="35"/>
      <c r="O7" s="97"/>
      <c r="P7" s="35"/>
      <c r="Q7" s="97"/>
      <c r="R7" s="6"/>
      <c r="S7" s="6"/>
      <c r="T7" s="6"/>
      <c r="U7" s="6"/>
      <c r="V7" s="6"/>
      <c r="W7" s="5"/>
      <c r="X7" s="5"/>
      <c r="Y7" s="5"/>
      <c r="Z7" s="5"/>
      <c r="AA7" s="5"/>
      <c r="AB7" s="5"/>
      <c r="AC7" s="5"/>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row>
    <row r="8" spans="1:198" s="1" customFormat="1" ht="21.75" customHeight="1" x14ac:dyDescent="0.25">
      <c r="A8"/>
      <c r="B8" s="70" t="s">
        <v>5</v>
      </c>
      <c r="C8" s="89"/>
      <c r="D8" s="83">
        <f>P45</f>
        <v>0</v>
      </c>
      <c r="E8" s="83">
        <f t="shared" si="0"/>
        <v>0</v>
      </c>
      <c r="F8" s="84">
        <f>X45</f>
        <v>0</v>
      </c>
      <c r="G8" s="38"/>
      <c r="H8" s="38"/>
      <c r="I8" s="38"/>
      <c r="J8" s="38"/>
      <c r="K8" s="38"/>
      <c r="L8" s="35"/>
      <c r="M8" s="35"/>
      <c r="N8" s="35"/>
      <c r="O8" s="97"/>
      <c r="P8" s="35"/>
      <c r="Q8" s="97"/>
      <c r="R8" s="6"/>
      <c r="S8" s="6"/>
      <c r="T8" s="6"/>
      <c r="U8" s="6"/>
      <c r="V8" s="6"/>
      <c r="W8" s="5"/>
      <c r="X8" s="5"/>
      <c r="Y8" s="5"/>
      <c r="Z8" s="5"/>
      <c r="AA8" s="5"/>
      <c r="AB8" s="5"/>
      <c r="AC8" s="5"/>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row>
    <row r="9" spans="1:198" s="1" customFormat="1" ht="21.75" customHeight="1" x14ac:dyDescent="0.25">
      <c r="A9"/>
      <c r="B9" s="70" t="s">
        <v>6</v>
      </c>
      <c r="C9" s="89"/>
      <c r="D9" s="83">
        <f>P56</f>
        <v>0</v>
      </c>
      <c r="E9" s="83">
        <f t="shared" si="0"/>
        <v>0</v>
      </c>
      <c r="F9" s="84">
        <f>X56</f>
        <v>0</v>
      </c>
      <c r="G9" s="38"/>
      <c r="H9" s="38"/>
      <c r="I9" s="38"/>
      <c r="J9" s="38"/>
      <c r="K9" s="38"/>
      <c r="L9" s="35"/>
      <c r="M9" s="35"/>
      <c r="N9" s="35"/>
      <c r="O9" s="97"/>
      <c r="P9" s="35"/>
      <c r="Q9" s="97"/>
      <c r="R9" s="6"/>
      <c r="S9" s="6"/>
      <c r="T9" s="6"/>
      <c r="U9" s="6"/>
      <c r="V9" s="6"/>
      <c r="W9" s="5"/>
      <c r="X9" s="5"/>
      <c r="Y9" s="5"/>
      <c r="Z9" s="5"/>
      <c r="AA9" s="5"/>
      <c r="AB9" s="5"/>
      <c r="AC9" s="5"/>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row>
    <row r="10" spans="1:198" s="1" customFormat="1" ht="21.75" customHeight="1" thickBot="1" x14ac:dyDescent="0.3">
      <c r="A10"/>
      <c r="B10" s="71" t="s">
        <v>12</v>
      </c>
      <c r="C10" s="90"/>
      <c r="D10" s="85">
        <f>P67</f>
        <v>0</v>
      </c>
      <c r="E10" s="85">
        <f t="shared" si="0"/>
        <v>0</v>
      </c>
      <c r="F10" s="86">
        <f>X67</f>
        <v>0</v>
      </c>
      <c r="G10" s="34"/>
      <c r="H10" s="34"/>
      <c r="I10" s="34"/>
      <c r="J10" s="72"/>
      <c r="K10" s="72"/>
      <c r="L10" s="35"/>
      <c r="M10" s="35"/>
      <c r="N10" s="35"/>
      <c r="O10" s="97"/>
      <c r="P10" s="35"/>
      <c r="Q10" s="97"/>
      <c r="R10" s="6"/>
      <c r="S10" s="6"/>
      <c r="T10" s="6"/>
      <c r="U10" s="6"/>
      <c r="V10" s="6"/>
      <c r="W10" s="5"/>
      <c r="X10" s="5"/>
      <c r="Y10" s="5"/>
      <c r="Z10" s="5"/>
      <c r="AA10" s="5"/>
      <c r="AB10" s="5"/>
      <c r="AC10" s="5"/>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row>
    <row r="11" spans="1:198" s="1" customFormat="1" ht="21.75" customHeight="1" thickBot="1" x14ac:dyDescent="0.3">
      <c r="A11"/>
      <c r="B11" s="132" t="s">
        <v>220</v>
      </c>
      <c r="C11" s="133"/>
      <c r="D11" s="134">
        <f>SUM(D6:D10)</f>
        <v>0</v>
      </c>
      <c r="E11" s="134">
        <f t="shared" ref="E11:F11" si="1">SUM(E6:E10)</f>
        <v>0</v>
      </c>
      <c r="F11" s="152">
        <f t="shared" si="1"/>
        <v>0</v>
      </c>
      <c r="G11" s="96"/>
      <c r="H11" s="96"/>
      <c r="I11" s="96"/>
      <c r="J11" s="96"/>
      <c r="K11" s="96"/>
      <c r="L11" s="97"/>
      <c r="M11" s="97"/>
      <c r="N11" s="97"/>
      <c r="O11" s="97"/>
      <c r="P11" s="97"/>
      <c r="Q11" s="97"/>
      <c r="R11" s="6"/>
      <c r="S11" s="6"/>
      <c r="T11" s="6"/>
      <c r="U11" s="6"/>
      <c r="V11" s="6"/>
      <c r="W11" s="5"/>
      <c r="X11" s="5"/>
      <c r="Y11" s="5"/>
      <c r="Z11" s="5"/>
      <c r="AA11" s="5"/>
      <c r="AB11" s="5"/>
      <c r="AC11" s="5"/>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row>
    <row r="12" spans="1:198" s="1" customFormat="1" ht="17.25" customHeight="1" x14ac:dyDescent="0.25">
      <c r="A12"/>
      <c r="B12" s="68"/>
      <c r="C12" s="20"/>
      <c r="D12" s="20"/>
      <c r="E12" s="34"/>
      <c r="F12" s="34"/>
      <c r="G12" s="34"/>
      <c r="H12" s="34"/>
      <c r="I12" s="34"/>
      <c r="J12" s="72"/>
      <c r="K12" s="72"/>
      <c r="L12" s="35"/>
      <c r="M12" s="35"/>
      <c r="N12" s="35"/>
      <c r="O12" s="97"/>
      <c r="P12" s="35"/>
      <c r="Q12" s="97"/>
      <c r="R12" s="6"/>
      <c r="S12" s="6"/>
      <c r="T12" s="6"/>
      <c r="U12" s="6"/>
      <c r="V12" s="6"/>
      <c r="W12" s="5"/>
      <c r="X12" s="5"/>
      <c r="Y12" s="5"/>
      <c r="Z12" s="5"/>
      <c r="AA12" s="5"/>
      <c r="AB12" s="5"/>
      <c r="AC12" s="5"/>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row>
    <row r="13" spans="1:198" ht="18.75" thickBot="1" x14ac:dyDescent="0.3">
      <c r="B13" s="21" t="s">
        <v>2</v>
      </c>
      <c r="C13" s="43"/>
      <c r="D13" s="21"/>
      <c r="E13" s="8"/>
      <c r="F13" s="8"/>
      <c r="G13" s="8"/>
      <c r="H13" s="8"/>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row>
    <row r="14" spans="1:198" s="40" customFormat="1" ht="51.75" customHeight="1" x14ac:dyDescent="0.2">
      <c r="A14"/>
      <c r="B14" s="59" t="s">
        <v>269</v>
      </c>
      <c r="C14" s="67" t="s">
        <v>56</v>
      </c>
      <c r="D14" s="56" t="s">
        <v>63</v>
      </c>
      <c r="E14" s="45" t="s">
        <v>54</v>
      </c>
      <c r="F14" s="44" t="s">
        <v>13</v>
      </c>
      <c r="G14" s="44" t="s">
        <v>53</v>
      </c>
      <c r="H14" s="44" t="s">
        <v>47</v>
      </c>
      <c r="I14" s="45" t="s">
        <v>0</v>
      </c>
      <c r="J14" s="237" t="s">
        <v>110</v>
      </c>
      <c r="K14" s="237" t="s">
        <v>109</v>
      </c>
      <c r="L14" s="46" t="s">
        <v>44</v>
      </c>
      <c r="M14" s="46" t="s">
        <v>43</v>
      </c>
      <c r="N14" s="45" t="s">
        <v>1</v>
      </c>
      <c r="O14" s="239" t="s">
        <v>266</v>
      </c>
      <c r="P14" s="48" t="s">
        <v>33</v>
      </c>
      <c r="Q14" s="48" t="s">
        <v>261</v>
      </c>
      <c r="R14" s="48" t="s">
        <v>38</v>
      </c>
      <c r="S14" s="48" t="s">
        <v>262</v>
      </c>
      <c r="T14" s="48" t="s">
        <v>263</v>
      </c>
      <c r="U14" s="48" t="s">
        <v>264</v>
      </c>
      <c r="V14" s="48" t="s">
        <v>265</v>
      </c>
      <c r="W14" s="48" t="s">
        <v>37</v>
      </c>
      <c r="X14" s="49" t="s">
        <v>3</v>
      </c>
      <c r="Y14" s="42"/>
      <c r="Z14" s="42"/>
      <c r="AA14" s="42"/>
      <c r="AB14" s="42"/>
      <c r="AC14" s="42"/>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row>
    <row r="15" spans="1:198" s="50" customFormat="1" ht="18.75" customHeight="1" x14ac:dyDescent="0.2">
      <c r="B15" s="65" t="str">
        <f>C15&amp;"."&amp;E15&amp;"."&amp;G15</f>
        <v>1.1.</v>
      </c>
      <c r="C15" s="60">
        <v>1</v>
      </c>
      <c r="D15" s="57"/>
      <c r="E15" s="58">
        <v>1</v>
      </c>
      <c r="F15" s="22"/>
      <c r="G15" s="4"/>
      <c r="H15" s="22"/>
      <c r="I15" s="63"/>
      <c r="J15" s="238"/>
      <c r="K15" s="238"/>
      <c r="L15" s="22"/>
      <c r="M15" s="24"/>
      <c r="N15" s="4"/>
      <c r="O15" s="240">
        <f>M15*N15</f>
        <v>0</v>
      </c>
      <c r="P15" s="228"/>
      <c r="Q15" s="228"/>
      <c r="R15" s="229"/>
      <c r="S15" s="229"/>
      <c r="T15" s="229"/>
      <c r="U15" s="229"/>
      <c r="V15" s="229"/>
      <c r="W15" s="229"/>
      <c r="X15" s="230">
        <f t="shared" ref="X15:X22" si="2">SUM(P15:W15)</f>
        <v>0</v>
      </c>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row>
    <row r="16" spans="1:198" s="50" customFormat="1" ht="18.75" customHeight="1" x14ac:dyDescent="0.2">
      <c r="B16" s="65" t="str">
        <f t="shared" ref="B16:B22" si="3">C16&amp;"."&amp;E16&amp;"."&amp;G16</f>
        <v>1..</v>
      </c>
      <c r="C16" s="60">
        <v>1</v>
      </c>
      <c r="D16" s="57"/>
      <c r="E16" s="58"/>
      <c r="F16" s="22"/>
      <c r="G16" s="4"/>
      <c r="H16" s="22"/>
      <c r="I16" s="63"/>
      <c r="J16" s="238"/>
      <c r="K16" s="238"/>
      <c r="L16" s="22"/>
      <c r="M16" s="24"/>
      <c r="N16" s="4"/>
      <c r="O16" s="240">
        <f t="shared" ref="O16:O22" si="4">M16*N16</f>
        <v>0</v>
      </c>
      <c r="P16" s="228"/>
      <c r="Q16" s="228"/>
      <c r="R16" s="229"/>
      <c r="S16" s="229"/>
      <c r="T16" s="229"/>
      <c r="U16" s="229"/>
      <c r="V16" s="229"/>
      <c r="W16" s="229"/>
      <c r="X16" s="230">
        <f t="shared" si="2"/>
        <v>0</v>
      </c>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row>
    <row r="17" spans="1:198" s="50" customFormat="1" ht="18.75" customHeight="1" x14ac:dyDescent="0.2">
      <c r="B17" s="65" t="str">
        <f t="shared" si="3"/>
        <v>1..</v>
      </c>
      <c r="C17" s="60">
        <v>1</v>
      </c>
      <c r="D17" s="57"/>
      <c r="E17" s="58"/>
      <c r="F17" s="22"/>
      <c r="G17" s="4"/>
      <c r="H17" s="22"/>
      <c r="I17" s="63"/>
      <c r="J17" s="238"/>
      <c r="K17" s="238"/>
      <c r="L17" s="22"/>
      <c r="M17" s="24"/>
      <c r="N17" s="4"/>
      <c r="O17" s="240">
        <f t="shared" si="4"/>
        <v>0</v>
      </c>
      <c r="P17" s="228"/>
      <c r="Q17" s="228"/>
      <c r="R17" s="229"/>
      <c r="S17" s="229"/>
      <c r="T17" s="229"/>
      <c r="U17" s="229"/>
      <c r="V17" s="229"/>
      <c r="W17" s="229"/>
      <c r="X17" s="230">
        <f t="shared" si="2"/>
        <v>0</v>
      </c>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row>
    <row r="18" spans="1:198" s="50" customFormat="1" ht="18.75" customHeight="1" x14ac:dyDescent="0.2">
      <c r="B18" s="65" t="str">
        <f t="shared" si="3"/>
        <v>1..</v>
      </c>
      <c r="C18" s="60">
        <v>1</v>
      </c>
      <c r="D18" s="57"/>
      <c r="E18" s="58"/>
      <c r="F18" s="22"/>
      <c r="G18" s="4"/>
      <c r="H18" s="22"/>
      <c r="I18" s="63"/>
      <c r="J18" s="238"/>
      <c r="K18" s="238"/>
      <c r="L18" s="22"/>
      <c r="M18" s="24"/>
      <c r="N18" s="4"/>
      <c r="O18" s="240">
        <f t="shared" si="4"/>
        <v>0</v>
      </c>
      <c r="P18" s="228"/>
      <c r="Q18" s="228"/>
      <c r="R18" s="229"/>
      <c r="S18" s="229"/>
      <c r="T18" s="229"/>
      <c r="U18" s="229"/>
      <c r="V18" s="229"/>
      <c r="W18" s="229"/>
      <c r="X18" s="230">
        <f t="shared" si="2"/>
        <v>0</v>
      </c>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row>
    <row r="19" spans="1:198" s="50" customFormat="1" ht="18.75" customHeight="1" x14ac:dyDescent="0.2">
      <c r="B19" s="65" t="str">
        <f t="shared" si="3"/>
        <v>1..</v>
      </c>
      <c r="C19" s="60">
        <v>1</v>
      </c>
      <c r="D19" s="57"/>
      <c r="E19" s="58"/>
      <c r="F19" s="22"/>
      <c r="G19" s="4"/>
      <c r="H19" s="22"/>
      <c r="I19" s="63"/>
      <c r="J19" s="238"/>
      <c r="K19" s="238"/>
      <c r="L19" s="22"/>
      <c r="M19" s="24"/>
      <c r="N19" s="4"/>
      <c r="O19" s="240">
        <f t="shared" si="4"/>
        <v>0</v>
      </c>
      <c r="P19" s="228"/>
      <c r="Q19" s="228"/>
      <c r="R19" s="229"/>
      <c r="S19" s="229"/>
      <c r="T19" s="229"/>
      <c r="U19" s="229"/>
      <c r="V19" s="229"/>
      <c r="W19" s="229"/>
      <c r="X19" s="230">
        <f t="shared" si="2"/>
        <v>0</v>
      </c>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row>
    <row r="20" spans="1:198" s="50" customFormat="1" ht="18.75" customHeight="1" x14ac:dyDescent="0.2">
      <c r="B20" s="65" t="str">
        <f t="shared" si="3"/>
        <v>1..</v>
      </c>
      <c r="C20" s="60">
        <v>1</v>
      </c>
      <c r="D20" s="57"/>
      <c r="E20" s="58"/>
      <c r="F20" s="22"/>
      <c r="G20" s="4"/>
      <c r="H20" s="22"/>
      <c r="I20" s="63"/>
      <c r="J20" s="238"/>
      <c r="K20" s="238"/>
      <c r="L20" s="22"/>
      <c r="M20" s="24"/>
      <c r="N20" s="4"/>
      <c r="O20" s="240">
        <f t="shared" si="4"/>
        <v>0</v>
      </c>
      <c r="P20" s="228"/>
      <c r="Q20" s="228"/>
      <c r="R20" s="229"/>
      <c r="S20" s="229"/>
      <c r="T20" s="229"/>
      <c r="U20" s="229"/>
      <c r="V20" s="229"/>
      <c r="W20" s="229"/>
      <c r="X20" s="230">
        <f t="shared" si="2"/>
        <v>0</v>
      </c>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row>
    <row r="21" spans="1:198" s="50" customFormat="1" ht="18.75" customHeight="1" x14ac:dyDescent="0.2">
      <c r="B21" s="65" t="str">
        <f t="shared" si="3"/>
        <v>1..</v>
      </c>
      <c r="C21" s="60">
        <v>1</v>
      </c>
      <c r="D21" s="57"/>
      <c r="E21" s="58"/>
      <c r="F21" s="22"/>
      <c r="G21" s="4"/>
      <c r="H21" s="22"/>
      <c r="I21" s="63"/>
      <c r="J21" s="238"/>
      <c r="K21" s="238"/>
      <c r="L21" s="22"/>
      <c r="M21" s="24"/>
      <c r="N21" s="4"/>
      <c r="O21" s="240">
        <f t="shared" si="4"/>
        <v>0</v>
      </c>
      <c r="P21" s="228"/>
      <c r="Q21" s="228"/>
      <c r="R21" s="229"/>
      <c r="S21" s="229"/>
      <c r="T21" s="229"/>
      <c r="U21" s="229"/>
      <c r="V21" s="229"/>
      <c r="W21" s="229"/>
      <c r="X21" s="230">
        <f t="shared" si="2"/>
        <v>0</v>
      </c>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c r="GP21" s="42"/>
    </row>
    <row r="22" spans="1:198" s="50" customFormat="1" ht="18.75" customHeight="1" thickBot="1" x14ac:dyDescent="0.25">
      <c r="B22" s="66" t="str">
        <f t="shared" si="3"/>
        <v>1..</v>
      </c>
      <c r="C22" s="60">
        <v>1</v>
      </c>
      <c r="D22" s="57"/>
      <c r="E22" s="58"/>
      <c r="F22" s="22"/>
      <c r="G22" s="4"/>
      <c r="H22" s="22"/>
      <c r="I22" s="63"/>
      <c r="J22" s="238"/>
      <c r="K22" s="238"/>
      <c r="L22" s="22"/>
      <c r="M22" s="24"/>
      <c r="N22" s="4"/>
      <c r="O22" s="240">
        <f t="shared" si="4"/>
        <v>0</v>
      </c>
      <c r="P22" s="228"/>
      <c r="Q22" s="228"/>
      <c r="R22" s="229"/>
      <c r="S22" s="229"/>
      <c r="T22" s="229"/>
      <c r="U22" s="229"/>
      <c r="V22" s="229"/>
      <c r="W22" s="229"/>
      <c r="X22" s="230">
        <f t="shared" si="2"/>
        <v>0</v>
      </c>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c r="GP22" s="42"/>
    </row>
    <row r="23" spans="1:198" s="50" customFormat="1" ht="18.75" customHeight="1" thickBot="1" x14ac:dyDescent="0.25">
      <c r="B23" s="64" t="s">
        <v>48</v>
      </c>
      <c r="C23" s="47"/>
      <c r="D23" s="47"/>
      <c r="E23" s="61"/>
      <c r="F23" s="47"/>
      <c r="G23" s="47"/>
      <c r="H23" s="47"/>
      <c r="I23" s="47"/>
      <c r="J23" s="47"/>
      <c r="K23" s="47"/>
      <c r="L23" s="47"/>
      <c r="M23" s="47"/>
      <c r="N23" s="62">
        <f t="shared" ref="N23:X23" si="5">SUM(N15:N22)</f>
        <v>0</v>
      </c>
      <c r="O23" s="227">
        <f t="shared" si="5"/>
        <v>0</v>
      </c>
      <c r="P23" s="231">
        <f t="shared" si="5"/>
        <v>0</v>
      </c>
      <c r="Q23" s="231">
        <f t="shared" si="5"/>
        <v>0</v>
      </c>
      <c r="R23" s="231">
        <f t="shared" si="5"/>
        <v>0</v>
      </c>
      <c r="S23" s="231">
        <f t="shared" si="5"/>
        <v>0</v>
      </c>
      <c r="T23" s="231">
        <f t="shared" si="5"/>
        <v>0</v>
      </c>
      <c r="U23" s="231">
        <f t="shared" si="5"/>
        <v>0</v>
      </c>
      <c r="V23" s="231">
        <f t="shared" si="5"/>
        <v>0</v>
      </c>
      <c r="W23" s="231">
        <f t="shared" si="5"/>
        <v>0</v>
      </c>
      <c r="X23" s="232">
        <f t="shared" si="5"/>
        <v>0</v>
      </c>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c r="GP23" s="42"/>
    </row>
    <row r="24" spans="1:198" s="50" customFormat="1" ht="13.5" customHeight="1" thickBot="1" x14ac:dyDescent="0.25">
      <c r="A24" s="51"/>
      <c r="B24" s="51"/>
      <c r="C24" s="51"/>
      <c r="D24" s="51"/>
      <c r="E24" s="51"/>
      <c r="F24" s="51"/>
      <c r="G24" s="51"/>
      <c r="H24" s="51"/>
      <c r="I24" s="51"/>
      <c r="J24" s="51"/>
      <c r="K24" s="51"/>
      <c r="L24" s="51"/>
      <c r="M24" s="51"/>
      <c r="N24" s="51"/>
      <c r="O24" s="51"/>
      <c r="P24" s="51"/>
      <c r="Q24" s="51"/>
      <c r="R24" s="51"/>
      <c r="S24" s="51"/>
      <c r="T24" s="51"/>
      <c r="U24" s="51"/>
      <c r="V24" s="51"/>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c r="GP24" s="42"/>
    </row>
    <row r="25" spans="1:198" s="40" customFormat="1" ht="44.25" x14ac:dyDescent="0.2">
      <c r="A25"/>
      <c r="B25" s="59" t="s">
        <v>269</v>
      </c>
      <c r="C25" s="67" t="s">
        <v>56</v>
      </c>
      <c r="D25" s="56" t="s">
        <v>63</v>
      </c>
      <c r="E25" s="45" t="s">
        <v>54</v>
      </c>
      <c r="F25" s="44" t="s">
        <v>13</v>
      </c>
      <c r="G25" s="44" t="s">
        <v>53</v>
      </c>
      <c r="H25" s="44" t="s">
        <v>47</v>
      </c>
      <c r="I25" s="45" t="s">
        <v>0</v>
      </c>
      <c r="J25" s="237" t="s">
        <v>110</v>
      </c>
      <c r="K25" s="237" t="s">
        <v>109</v>
      </c>
      <c r="L25" s="46" t="s">
        <v>44</v>
      </c>
      <c r="M25" s="46" t="s">
        <v>43</v>
      </c>
      <c r="N25" s="45" t="s">
        <v>1</v>
      </c>
      <c r="O25" s="239" t="s">
        <v>266</v>
      </c>
      <c r="P25" s="48" t="s">
        <v>33</v>
      </c>
      <c r="Q25" s="48" t="s">
        <v>261</v>
      </c>
      <c r="R25" s="48" t="s">
        <v>38</v>
      </c>
      <c r="S25" s="48" t="s">
        <v>262</v>
      </c>
      <c r="T25" s="48" t="s">
        <v>263</v>
      </c>
      <c r="U25" s="48" t="s">
        <v>264</v>
      </c>
      <c r="V25" s="48" t="s">
        <v>265</v>
      </c>
      <c r="W25" s="48" t="s">
        <v>37</v>
      </c>
      <c r="X25" s="49" t="s">
        <v>3</v>
      </c>
      <c r="Y25" s="42"/>
      <c r="Z25" s="42"/>
      <c r="AA25" s="42"/>
      <c r="AB25" s="42"/>
      <c r="AC25" s="42"/>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row>
    <row r="26" spans="1:198" s="50" customFormat="1" ht="18.75" customHeight="1" x14ac:dyDescent="0.2">
      <c r="B26" s="65" t="str">
        <f>C26&amp;"."&amp;E26&amp;"."&amp;G26</f>
        <v>2.1.1</v>
      </c>
      <c r="C26" s="60">
        <v>2</v>
      </c>
      <c r="D26" s="57"/>
      <c r="E26" s="58">
        <v>1</v>
      </c>
      <c r="F26" s="22"/>
      <c r="G26" s="4">
        <v>1</v>
      </c>
      <c r="H26" s="22"/>
      <c r="I26" s="63"/>
      <c r="J26" s="238"/>
      <c r="K26" s="238"/>
      <c r="L26" s="22"/>
      <c r="M26" s="24"/>
      <c r="N26" s="4"/>
      <c r="O26" s="240">
        <f>M26*N26</f>
        <v>0</v>
      </c>
      <c r="P26" s="228"/>
      <c r="Q26" s="228"/>
      <c r="R26" s="229"/>
      <c r="S26" s="229"/>
      <c r="T26" s="229"/>
      <c r="U26" s="229"/>
      <c r="V26" s="229"/>
      <c r="W26" s="229"/>
      <c r="X26" s="230">
        <f t="shared" ref="X26:X33" si="6">SUM(P26:W26)</f>
        <v>0</v>
      </c>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c r="GP26" s="42"/>
    </row>
    <row r="27" spans="1:198" s="50" customFormat="1" ht="18.75" customHeight="1" x14ac:dyDescent="0.2">
      <c r="B27" s="65" t="str">
        <f t="shared" ref="B27:B33" si="7">C27&amp;"."&amp;E27&amp;"."&amp;G27</f>
        <v>2..</v>
      </c>
      <c r="C27" s="60">
        <v>2</v>
      </c>
      <c r="D27" s="57"/>
      <c r="E27" s="58"/>
      <c r="F27" s="22"/>
      <c r="G27" s="4"/>
      <c r="H27" s="22"/>
      <c r="I27" s="63"/>
      <c r="J27" s="238"/>
      <c r="K27" s="238"/>
      <c r="L27" s="22"/>
      <c r="M27" s="24"/>
      <c r="N27" s="4"/>
      <c r="O27" s="240">
        <f t="shared" ref="O27:O33" si="8">M27*N27</f>
        <v>0</v>
      </c>
      <c r="P27" s="228"/>
      <c r="Q27" s="228"/>
      <c r="R27" s="229"/>
      <c r="S27" s="229"/>
      <c r="T27" s="229"/>
      <c r="U27" s="229"/>
      <c r="V27" s="229"/>
      <c r="W27" s="229"/>
      <c r="X27" s="230">
        <f t="shared" si="6"/>
        <v>0</v>
      </c>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c r="GP27" s="42"/>
    </row>
    <row r="28" spans="1:198" s="50" customFormat="1" ht="18.75" customHeight="1" x14ac:dyDescent="0.2">
      <c r="B28" s="65" t="str">
        <f t="shared" si="7"/>
        <v>2..</v>
      </c>
      <c r="C28" s="60">
        <v>2</v>
      </c>
      <c r="D28" s="57"/>
      <c r="E28" s="58"/>
      <c r="F28" s="22"/>
      <c r="G28" s="4"/>
      <c r="H28" s="22"/>
      <c r="I28" s="63"/>
      <c r="J28" s="238"/>
      <c r="K28" s="238"/>
      <c r="L28" s="22"/>
      <c r="M28" s="24"/>
      <c r="N28" s="4"/>
      <c r="O28" s="240">
        <f t="shared" si="8"/>
        <v>0</v>
      </c>
      <c r="P28" s="228"/>
      <c r="Q28" s="228"/>
      <c r="R28" s="229"/>
      <c r="S28" s="229"/>
      <c r="T28" s="229"/>
      <c r="U28" s="229"/>
      <c r="V28" s="229"/>
      <c r="W28" s="229"/>
      <c r="X28" s="230">
        <f t="shared" si="6"/>
        <v>0</v>
      </c>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c r="GP28" s="42"/>
    </row>
    <row r="29" spans="1:198" s="50" customFormat="1" ht="18.75" customHeight="1" x14ac:dyDescent="0.2">
      <c r="B29" s="65" t="str">
        <f t="shared" si="7"/>
        <v>2..</v>
      </c>
      <c r="C29" s="60">
        <v>2</v>
      </c>
      <c r="D29" s="57"/>
      <c r="E29" s="58"/>
      <c r="F29" s="22"/>
      <c r="G29" s="4"/>
      <c r="H29" s="22"/>
      <c r="I29" s="63"/>
      <c r="J29" s="238"/>
      <c r="K29" s="238"/>
      <c r="L29" s="22"/>
      <c r="M29" s="24"/>
      <c r="N29" s="4"/>
      <c r="O29" s="240">
        <f t="shared" si="8"/>
        <v>0</v>
      </c>
      <c r="P29" s="228"/>
      <c r="Q29" s="228"/>
      <c r="R29" s="229"/>
      <c r="S29" s="229"/>
      <c r="T29" s="229"/>
      <c r="U29" s="229"/>
      <c r="V29" s="229"/>
      <c r="W29" s="229"/>
      <c r="X29" s="230">
        <f t="shared" si="6"/>
        <v>0</v>
      </c>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c r="GP29" s="42"/>
    </row>
    <row r="30" spans="1:198" s="50" customFormat="1" ht="18.75" customHeight="1" x14ac:dyDescent="0.2">
      <c r="B30" s="65" t="str">
        <f t="shared" si="7"/>
        <v>2..</v>
      </c>
      <c r="C30" s="60">
        <v>2</v>
      </c>
      <c r="D30" s="57"/>
      <c r="E30" s="58"/>
      <c r="F30" s="22"/>
      <c r="G30" s="4"/>
      <c r="H30" s="22"/>
      <c r="I30" s="63"/>
      <c r="J30" s="238"/>
      <c r="K30" s="238"/>
      <c r="L30" s="22"/>
      <c r="M30" s="24"/>
      <c r="N30" s="4"/>
      <c r="O30" s="240">
        <f t="shared" si="8"/>
        <v>0</v>
      </c>
      <c r="P30" s="228"/>
      <c r="Q30" s="228"/>
      <c r="R30" s="229"/>
      <c r="S30" s="229"/>
      <c r="T30" s="229"/>
      <c r="U30" s="229"/>
      <c r="V30" s="229"/>
      <c r="W30" s="229"/>
      <c r="X30" s="230">
        <f t="shared" si="6"/>
        <v>0</v>
      </c>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c r="GP30" s="42"/>
    </row>
    <row r="31" spans="1:198" s="50" customFormat="1" ht="18.75" customHeight="1" x14ac:dyDescent="0.2">
      <c r="B31" s="65" t="str">
        <f t="shared" si="7"/>
        <v>2..</v>
      </c>
      <c r="C31" s="60">
        <v>2</v>
      </c>
      <c r="D31" s="57"/>
      <c r="E31" s="58"/>
      <c r="F31" s="22"/>
      <c r="G31" s="4"/>
      <c r="H31" s="22"/>
      <c r="I31" s="63"/>
      <c r="J31" s="238"/>
      <c r="K31" s="238"/>
      <c r="L31" s="22"/>
      <c r="M31" s="24"/>
      <c r="N31" s="4"/>
      <c r="O31" s="240">
        <f t="shared" si="8"/>
        <v>0</v>
      </c>
      <c r="P31" s="228"/>
      <c r="Q31" s="228"/>
      <c r="R31" s="229"/>
      <c r="S31" s="229"/>
      <c r="T31" s="229"/>
      <c r="U31" s="229"/>
      <c r="V31" s="229"/>
      <c r="W31" s="229"/>
      <c r="X31" s="230">
        <f t="shared" si="6"/>
        <v>0</v>
      </c>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c r="GP31" s="42"/>
    </row>
    <row r="32" spans="1:198" s="50" customFormat="1" ht="18.75" customHeight="1" x14ac:dyDescent="0.2">
      <c r="B32" s="65" t="str">
        <f t="shared" si="7"/>
        <v>2..</v>
      </c>
      <c r="C32" s="60">
        <v>2</v>
      </c>
      <c r="D32" s="57"/>
      <c r="E32" s="58"/>
      <c r="F32" s="22"/>
      <c r="G32" s="4"/>
      <c r="H32" s="22"/>
      <c r="I32" s="63"/>
      <c r="J32" s="238"/>
      <c r="K32" s="238"/>
      <c r="L32" s="22"/>
      <c r="M32" s="24"/>
      <c r="N32" s="4"/>
      <c r="O32" s="240">
        <f t="shared" si="8"/>
        <v>0</v>
      </c>
      <c r="P32" s="228"/>
      <c r="Q32" s="228"/>
      <c r="R32" s="229"/>
      <c r="S32" s="229"/>
      <c r="T32" s="229"/>
      <c r="U32" s="229"/>
      <c r="V32" s="229"/>
      <c r="W32" s="229"/>
      <c r="X32" s="230">
        <f t="shared" si="6"/>
        <v>0</v>
      </c>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c r="GP32" s="42"/>
    </row>
    <row r="33" spans="1:198" s="50" customFormat="1" ht="18.75" customHeight="1" thickBot="1" x14ac:dyDescent="0.25">
      <c r="B33" s="66" t="str">
        <f t="shared" si="7"/>
        <v>2..</v>
      </c>
      <c r="C33" s="60">
        <v>2</v>
      </c>
      <c r="D33" s="57"/>
      <c r="E33" s="58"/>
      <c r="F33" s="22"/>
      <c r="G33" s="4"/>
      <c r="H33" s="22"/>
      <c r="I33" s="63"/>
      <c r="J33" s="238"/>
      <c r="K33" s="238"/>
      <c r="L33" s="22"/>
      <c r="M33" s="24"/>
      <c r="N33" s="4"/>
      <c r="O33" s="240">
        <f t="shared" si="8"/>
        <v>0</v>
      </c>
      <c r="P33" s="228"/>
      <c r="Q33" s="228"/>
      <c r="R33" s="229"/>
      <c r="S33" s="229"/>
      <c r="T33" s="229"/>
      <c r="U33" s="229"/>
      <c r="V33" s="229"/>
      <c r="W33" s="229"/>
      <c r="X33" s="230">
        <f t="shared" si="6"/>
        <v>0</v>
      </c>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c r="GP33" s="42"/>
    </row>
    <row r="34" spans="1:198" s="50" customFormat="1" ht="18.75" customHeight="1" thickBot="1" x14ac:dyDescent="0.25">
      <c r="B34" s="64" t="s">
        <v>49</v>
      </c>
      <c r="C34" s="47"/>
      <c r="D34" s="47"/>
      <c r="E34" s="61"/>
      <c r="F34" s="47"/>
      <c r="G34" s="47"/>
      <c r="H34" s="47"/>
      <c r="I34" s="47"/>
      <c r="J34" s="47"/>
      <c r="K34" s="47"/>
      <c r="L34" s="47"/>
      <c r="M34" s="47"/>
      <c r="N34" s="62">
        <f t="shared" ref="N34:X34" si="9">SUM(N26:N33)</f>
        <v>0</v>
      </c>
      <c r="O34" s="227">
        <f t="shared" ref="O34" si="10">SUM(O26:O33)</f>
        <v>0</v>
      </c>
      <c r="P34" s="231">
        <f t="shared" si="9"/>
        <v>0</v>
      </c>
      <c r="Q34" s="231">
        <f t="shared" ref="Q34:V34" si="11">SUM(Q26:Q33)</f>
        <v>0</v>
      </c>
      <c r="R34" s="231">
        <f t="shared" si="11"/>
        <v>0</v>
      </c>
      <c r="S34" s="231">
        <f t="shared" si="11"/>
        <v>0</v>
      </c>
      <c r="T34" s="231">
        <f t="shared" si="11"/>
        <v>0</v>
      </c>
      <c r="U34" s="231">
        <f t="shared" si="11"/>
        <v>0</v>
      </c>
      <c r="V34" s="231">
        <f t="shared" si="11"/>
        <v>0</v>
      </c>
      <c r="W34" s="231">
        <f t="shared" si="9"/>
        <v>0</v>
      </c>
      <c r="X34" s="232">
        <f t="shared" si="9"/>
        <v>0</v>
      </c>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row>
    <row r="35" spans="1:198" s="50" customFormat="1" ht="9" customHeight="1" thickBot="1" x14ac:dyDescent="0.25">
      <c r="A35" s="51"/>
      <c r="B35" s="51"/>
      <c r="C35" s="51"/>
      <c r="D35" s="51"/>
      <c r="E35" s="51"/>
      <c r="F35" s="51"/>
      <c r="G35" s="51"/>
      <c r="H35" s="51"/>
      <c r="I35" s="51"/>
      <c r="J35" s="51"/>
      <c r="K35" s="51"/>
      <c r="L35" s="51"/>
      <c r="M35" s="51"/>
      <c r="N35" s="51"/>
      <c r="O35" s="51"/>
      <c r="P35" s="51"/>
      <c r="Q35" s="51"/>
      <c r="R35" s="51"/>
      <c r="S35" s="51"/>
      <c r="T35" s="51"/>
      <c r="U35" s="51"/>
      <c r="V35" s="51"/>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row>
    <row r="36" spans="1:198" s="40" customFormat="1" ht="44.25" x14ac:dyDescent="0.2">
      <c r="A36"/>
      <c r="B36" s="59" t="s">
        <v>269</v>
      </c>
      <c r="C36" s="67" t="s">
        <v>56</v>
      </c>
      <c r="D36" s="56" t="s">
        <v>63</v>
      </c>
      <c r="E36" s="45" t="s">
        <v>54</v>
      </c>
      <c r="F36" s="44" t="s">
        <v>13</v>
      </c>
      <c r="G36" s="44" t="s">
        <v>53</v>
      </c>
      <c r="H36" s="44" t="s">
        <v>47</v>
      </c>
      <c r="I36" s="45" t="s">
        <v>0</v>
      </c>
      <c r="J36" s="237" t="s">
        <v>110</v>
      </c>
      <c r="K36" s="237" t="s">
        <v>109</v>
      </c>
      <c r="L36" s="46" t="s">
        <v>44</v>
      </c>
      <c r="M36" s="46" t="s">
        <v>43</v>
      </c>
      <c r="N36" s="45" t="s">
        <v>1</v>
      </c>
      <c r="O36" s="239" t="s">
        <v>266</v>
      </c>
      <c r="P36" s="48" t="s">
        <v>33</v>
      </c>
      <c r="Q36" s="48" t="s">
        <v>261</v>
      </c>
      <c r="R36" s="48" t="s">
        <v>38</v>
      </c>
      <c r="S36" s="48" t="s">
        <v>262</v>
      </c>
      <c r="T36" s="48" t="s">
        <v>263</v>
      </c>
      <c r="U36" s="48" t="s">
        <v>264</v>
      </c>
      <c r="V36" s="48" t="s">
        <v>265</v>
      </c>
      <c r="W36" s="48" t="s">
        <v>37</v>
      </c>
      <c r="X36" s="49" t="s">
        <v>3</v>
      </c>
      <c r="Y36" s="42"/>
      <c r="Z36" s="42"/>
      <c r="AA36" s="42"/>
      <c r="AB36" s="42"/>
      <c r="AC36" s="42"/>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row>
    <row r="37" spans="1:198" s="50" customFormat="1" ht="18.75" customHeight="1" x14ac:dyDescent="0.2">
      <c r="B37" s="65" t="str">
        <f>C37&amp;"."&amp;E37&amp;"."&amp;G37</f>
        <v>3.1.1</v>
      </c>
      <c r="C37" s="60">
        <v>3</v>
      </c>
      <c r="D37" s="57"/>
      <c r="E37" s="58">
        <v>1</v>
      </c>
      <c r="F37" s="22"/>
      <c r="G37" s="4">
        <v>1</v>
      </c>
      <c r="H37" s="22"/>
      <c r="I37" s="63"/>
      <c r="J37" s="238"/>
      <c r="K37" s="238"/>
      <c r="L37" s="22"/>
      <c r="M37" s="24"/>
      <c r="N37" s="4"/>
      <c r="O37" s="240">
        <f>M37*N37</f>
        <v>0</v>
      </c>
      <c r="P37" s="228"/>
      <c r="Q37" s="228"/>
      <c r="R37" s="229"/>
      <c r="S37" s="229"/>
      <c r="T37" s="229"/>
      <c r="U37" s="229"/>
      <c r="V37" s="229"/>
      <c r="W37" s="229"/>
      <c r="X37" s="230">
        <f t="shared" ref="X37:X44" si="12">SUM(P37:W37)</f>
        <v>0</v>
      </c>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row>
    <row r="38" spans="1:198" s="50" customFormat="1" ht="18.75" customHeight="1" x14ac:dyDescent="0.2">
      <c r="B38" s="65" t="str">
        <f t="shared" ref="B38:B44" si="13">C38&amp;"."&amp;E38&amp;"."&amp;G38</f>
        <v>3..</v>
      </c>
      <c r="C38" s="60">
        <v>3</v>
      </c>
      <c r="D38" s="57"/>
      <c r="E38" s="58"/>
      <c r="F38" s="22"/>
      <c r="G38" s="4"/>
      <c r="H38" s="22"/>
      <c r="I38" s="63"/>
      <c r="J38" s="238"/>
      <c r="K38" s="238"/>
      <c r="L38" s="22"/>
      <c r="M38" s="24"/>
      <c r="N38" s="4"/>
      <c r="O38" s="240">
        <f t="shared" ref="O38:O44" si="14">M38*N38</f>
        <v>0</v>
      </c>
      <c r="P38" s="228"/>
      <c r="Q38" s="228"/>
      <c r="R38" s="229"/>
      <c r="S38" s="229"/>
      <c r="T38" s="229"/>
      <c r="U38" s="229"/>
      <c r="V38" s="229"/>
      <c r="W38" s="229"/>
      <c r="X38" s="230">
        <f t="shared" si="12"/>
        <v>0</v>
      </c>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c r="GP38" s="42"/>
    </row>
    <row r="39" spans="1:198" s="50" customFormat="1" ht="18.75" customHeight="1" x14ac:dyDescent="0.2">
      <c r="B39" s="65" t="str">
        <f t="shared" si="13"/>
        <v>3..</v>
      </c>
      <c r="C39" s="60">
        <v>3</v>
      </c>
      <c r="D39" s="57"/>
      <c r="E39" s="58"/>
      <c r="F39" s="22"/>
      <c r="G39" s="4"/>
      <c r="H39" s="22"/>
      <c r="I39" s="63"/>
      <c r="J39" s="238"/>
      <c r="K39" s="238"/>
      <c r="L39" s="22"/>
      <c r="M39" s="24"/>
      <c r="N39" s="4"/>
      <c r="O39" s="240">
        <f t="shared" si="14"/>
        <v>0</v>
      </c>
      <c r="P39" s="228"/>
      <c r="Q39" s="228"/>
      <c r="R39" s="229"/>
      <c r="S39" s="229"/>
      <c r="T39" s="229"/>
      <c r="U39" s="229"/>
      <c r="V39" s="229"/>
      <c r="W39" s="229"/>
      <c r="X39" s="230">
        <f t="shared" si="12"/>
        <v>0</v>
      </c>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c r="GP39" s="42"/>
    </row>
    <row r="40" spans="1:198" s="50" customFormat="1" ht="18.75" customHeight="1" x14ac:dyDescent="0.2">
      <c r="B40" s="65" t="str">
        <f t="shared" si="13"/>
        <v>3..</v>
      </c>
      <c r="C40" s="60">
        <v>3</v>
      </c>
      <c r="D40" s="57"/>
      <c r="E40" s="58"/>
      <c r="F40" s="22"/>
      <c r="G40" s="4"/>
      <c r="H40" s="22"/>
      <c r="I40" s="63"/>
      <c r="J40" s="238"/>
      <c r="K40" s="238"/>
      <c r="L40" s="22"/>
      <c r="M40" s="24"/>
      <c r="N40" s="4"/>
      <c r="O40" s="240">
        <f t="shared" si="14"/>
        <v>0</v>
      </c>
      <c r="P40" s="228"/>
      <c r="Q40" s="228"/>
      <c r="R40" s="229"/>
      <c r="S40" s="229"/>
      <c r="T40" s="229"/>
      <c r="U40" s="229"/>
      <c r="V40" s="229"/>
      <c r="W40" s="229"/>
      <c r="X40" s="230">
        <f t="shared" si="12"/>
        <v>0</v>
      </c>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c r="GP40" s="42"/>
    </row>
    <row r="41" spans="1:198" s="50" customFormat="1" ht="18.75" customHeight="1" x14ac:dyDescent="0.2">
      <c r="B41" s="65" t="str">
        <f t="shared" si="13"/>
        <v>3..</v>
      </c>
      <c r="C41" s="60">
        <v>3</v>
      </c>
      <c r="D41" s="57"/>
      <c r="E41" s="58"/>
      <c r="F41" s="22"/>
      <c r="G41" s="4"/>
      <c r="H41" s="22"/>
      <c r="I41" s="63"/>
      <c r="J41" s="238"/>
      <c r="K41" s="238"/>
      <c r="L41" s="22"/>
      <c r="M41" s="24"/>
      <c r="N41" s="4"/>
      <c r="O41" s="240">
        <f t="shared" si="14"/>
        <v>0</v>
      </c>
      <c r="P41" s="228"/>
      <c r="Q41" s="228"/>
      <c r="R41" s="229"/>
      <c r="S41" s="229"/>
      <c r="T41" s="229"/>
      <c r="U41" s="229"/>
      <c r="V41" s="229"/>
      <c r="W41" s="229"/>
      <c r="X41" s="230">
        <f t="shared" si="12"/>
        <v>0</v>
      </c>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c r="GP41" s="42"/>
    </row>
    <row r="42" spans="1:198" s="50" customFormat="1" ht="18.75" customHeight="1" x14ac:dyDescent="0.2">
      <c r="B42" s="65" t="str">
        <f t="shared" si="13"/>
        <v>3..</v>
      </c>
      <c r="C42" s="60">
        <v>3</v>
      </c>
      <c r="D42" s="57"/>
      <c r="E42" s="58"/>
      <c r="F42" s="22"/>
      <c r="G42" s="4"/>
      <c r="H42" s="22"/>
      <c r="I42" s="63"/>
      <c r="J42" s="238"/>
      <c r="K42" s="238"/>
      <c r="L42" s="22"/>
      <c r="M42" s="24"/>
      <c r="N42" s="4"/>
      <c r="O42" s="240">
        <f t="shared" si="14"/>
        <v>0</v>
      </c>
      <c r="P42" s="228"/>
      <c r="Q42" s="228"/>
      <c r="R42" s="229"/>
      <c r="S42" s="229"/>
      <c r="T42" s="229"/>
      <c r="U42" s="229"/>
      <c r="V42" s="229"/>
      <c r="W42" s="229"/>
      <c r="X42" s="230">
        <f t="shared" si="12"/>
        <v>0</v>
      </c>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c r="GP42" s="42"/>
    </row>
    <row r="43" spans="1:198" s="50" customFormat="1" ht="18.75" customHeight="1" x14ac:dyDescent="0.2">
      <c r="B43" s="65" t="str">
        <f t="shared" si="13"/>
        <v>3..</v>
      </c>
      <c r="C43" s="60">
        <v>3</v>
      </c>
      <c r="D43" s="57"/>
      <c r="E43" s="58"/>
      <c r="F43" s="22"/>
      <c r="G43" s="4"/>
      <c r="H43" s="22"/>
      <c r="I43" s="63"/>
      <c r="J43" s="238"/>
      <c r="K43" s="238"/>
      <c r="L43" s="22"/>
      <c r="M43" s="24"/>
      <c r="N43" s="4"/>
      <c r="O43" s="240">
        <f t="shared" si="14"/>
        <v>0</v>
      </c>
      <c r="P43" s="228"/>
      <c r="Q43" s="228"/>
      <c r="R43" s="229"/>
      <c r="S43" s="229"/>
      <c r="T43" s="229"/>
      <c r="U43" s="229"/>
      <c r="V43" s="229"/>
      <c r="W43" s="229"/>
      <c r="X43" s="230">
        <f t="shared" si="12"/>
        <v>0</v>
      </c>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c r="GP43" s="42"/>
    </row>
    <row r="44" spans="1:198" s="50" customFormat="1" ht="18.75" customHeight="1" thickBot="1" x14ac:dyDescent="0.25">
      <c r="B44" s="66" t="str">
        <f t="shared" si="13"/>
        <v>3..</v>
      </c>
      <c r="C44" s="60">
        <v>3</v>
      </c>
      <c r="D44" s="57"/>
      <c r="E44" s="58"/>
      <c r="F44" s="22"/>
      <c r="G44" s="4"/>
      <c r="H44" s="22"/>
      <c r="I44" s="63"/>
      <c r="J44" s="238"/>
      <c r="K44" s="238"/>
      <c r="L44" s="22"/>
      <c r="M44" s="24"/>
      <c r="N44" s="4"/>
      <c r="O44" s="240">
        <f t="shared" si="14"/>
        <v>0</v>
      </c>
      <c r="P44" s="228"/>
      <c r="Q44" s="228"/>
      <c r="R44" s="229"/>
      <c r="S44" s="229"/>
      <c r="T44" s="229"/>
      <c r="U44" s="229"/>
      <c r="V44" s="229"/>
      <c r="W44" s="229"/>
      <c r="X44" s="230">
        <f t="shared" si="12"/>
        <v>0</v>
      </c>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c r="GP44" s="42"/>
    </row>
    <row r="45" spans="1:198" s="50" customFormat="1" ht="18.75" customHeight="1" thickBot="1" x14ac:dyDescent="0.25">
      <c r="B45" s="64" t="s">
        <v>50</v>
      </c>
      <c r="C45" s="47"/>
      <c r="D45" s="47"/>
      <c r="E45" s="61"/>
      <c r="F45" s="47"/>
      <c r="G45" s="47"/>
      <c r="H45" s="47"/>
      <c r="I45" s="47"/>
      <c r="J45" s="47"/>
      <c r="K45" s="47"/>
      <c r="L45" s="47"/>
      <c r="M45" s="47"/>
      <c r="N45" s="62">
        <f t="shared" ref="N45:X45" si="15">SUM(N37:N44)</f>
        <v>0</v>
      </c>
      <c r="O45" s="227">
        <f t="shared" ref="O45" si="16">SUM(O37:O44)</f>
        <v>0</v>
      </c>
      <c r="P45" s="231">
        <f t="shared" si="15"/>
        <v>0</v>
      </c>
      <c r="Q45" s="231">
        <f t="shared" ref="Q45:V45" si="17">SUM(Q37:Q44)</f>
        <v>0</v>
      </c>
      <c r="R45" s="231">
        <f t="shared" si="17"/>
        <v>0</v>
      </c>
      <c r="S45" s="231">
        <f t="shared" si="17"/>
        <v>0</v>
      </c>
      <c r="T45" s="231">
        <f t="shared" si="17"/>
        <v>0</v>
      </c>
      <c r="U45" s="231">
        <f t="shared" si="17"/>
        <v>0</v>
      </c>
      <c r="V45" s="231">
        <f t="shared" si="17"/>
        <v>0</v>
      </c>
      <c r="W45" s="231">
        <f t="shared" si="15"/>
        <v>0</v>
      </c>
      <c r="X45" s="232">
        <f t="shared" si="15"/>
        <v>0</v>
      </c>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c r="GP45" s="42"/>
    </row>
    <row r="46" spans="1:198" s="50" customFormat="1" ht="9" customHeight="1" thickBot="1" x14ac:dyDescent="0.25">
      <c r="A46" s="51"/>
      <c r="B46" s="51"/>
      <c r="C46" s="51"/>
      <c r="D46" s="51"/>
      <c r="E46" s="51"/>
      <c r="F46" s="51"/>
      <c r="G46" s="51"/>
      <c r="H46" s="51"/>
      <c r="I46" s="51"/>
      <c r="J46" s="51"/>
      <c r="K46" s="51"/>
      <c r="L46" s="51"/>
      <c r="M46" s="51"/>
      <c r="N46" s="51"/>
      <c r="O46" s="51"/>
      <c r="P46" s="51"/>
      <c r="Q46" s="51"/>
      <c r="R46" s="51"/>
      <c r="S46" s="51"/>
      <c r="T46" s="51"/>
      <c r="U46" s="51"/>
      <c r="V46" s="51"/>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c r="GP46" s="42"/>
    </row>
    <row r="47" spans="1:198" s="40" customFormat="1" ht="44.25" x14ac:dyDescent="0.2">
      <c r="A47"/>
      <c r="B47" s="59" t="s">
        <v>269</v>
      </c>
      <c r="C47" s="67" t="s">
        <v>56</v>
      </c>
      <c r="D47" s="56" t="s">
        <v>63</v>
      </c>
      <c r="E47" s="45" t="s">
        <v>54</v>
      </c>
      <c r="F47" s="44" t="s">
        <v>13</v>
      </c>
      <c r="G47" s="44" t="s">
        <v>53</v>
      </c>
      <c r="H47" s="44" t="s">
        <v>47</v>
      </c>
      <c r="I47" s="45" t="s">
        <v>0</v>
      </c>
      <c r="J47" s="237" t="s">
        <v>110</v>
      </c>
      <c r="K47" s="237" t="s">
        <v>109</v>
      </c>
      <c r="L47" s="46" t="s">
        <v>44</v>
      </c>
      <c r="M47" s="46" t="s">
        <v>43</v>
      </c>
      <c r="N47" s="45" t="s">
        <v>1</v>
      </c>
      <c r="O47" s="239" t="s">
        <v>266</v>
      </c>
      <c r="P47" s="48" t="s">
        <v>33</v>
      </c>
      <c r="Q47" s="48" t="s">
        <v>261</v>
      </c>
      <c r="R47" s="48" t="s">
        <v>38</v>
      </c>
      <c r="S47" s="48" t="s">
        <v>262</v>
      </c>
      <c r="T47" s="48" t="s">
        <v>263</v>
      </c>
      <c r="U47" s="48" t="s">
        <v>264</v>
      </c>
      <c r="V47" s="48" t="s">
        <v>265</v>
      </c>
      <c r="W47" s="48" t="s">
        <v>37</v>
      </c>
      <c r="X47" s="49" t="s">
        <v>3</v>
      </c>
      <c r="Y47" s="42"/>
      <c r="Z47" s="42"/>
      <c r="AA47" s="42"/>
      <c r="AB47" s="42"/>
      <c r="AC47" s="42"/>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row>
    <row r="48" spans="1:198" s="50" customFormat="1" ht="18.75" customHeight="1" x14ac:dyDescent="0.2">
      <c r="B48" s="65" t="str">
        <f>C48&amp;"."&amp;E48&amp;"."&amp;G48</f>
        <v>4.1.1</v>
      </c>
      <c r="C48" s="60">
        <v>4</v>
      </c>
      <c r="D48" s="57"/>
      <c r="E48" s="58">
        <v>1</v>
      </c>
      <c r="F48" s="22"/>
      <c r="G48" s="4">
        <v>1</v>
      </c>
      <c r="H48" s="22"/>
      <c r="I48" s="63"/>
      <c r="J48" s="238"/>
      <c r="K48" s="238"/>
      <c r="L48" s="22"/>
      <c r="M48" s="24"/>
      <c r="N48" s="4"/>
      <c r="O48" s="240">
        <f>M48*N48</f>
        <v>0</v>
      </c>
      <c r="P48" s="228"/>
      <c r="Q48" s="228"/>
      <c r="R48" s="229"/>
      <c r="S48" s="229"/>
      <c r="T48" s="229"/>
      <c r="U48" s="229"/>
      <c r="V48" s="229"/>
      <c r="W48" s="229"/>
      <c r="X48" s="230">
        <f t="shared" ref="X48:X55" si="18">SUM(P48:W48)</f>
        <v>0</v>
      </c>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c r="GP48" s="42"/>
    </row>
    <row r="49" spans="1:198" s="50" customFormat="1" ht="18.75" customHeight="1" x14ac:dyDescent="0.2">
      <c r="B49" s="65" t="str">
        <f t="shared" ref="B49:B55" si="19">C49&amp;"."&amp;E49&amp;"."&amp;G49</f>
        <v>4..</v>
      </c>
      <c r="C49" s="60">
        <v>4</v>
      </c>
      <c r="D49" s="57"/>
      <c r="E49" s="58"/>
      <c r="F49" s="22"/>
      <c r="G49" s="4"/>
      <c r="H49" s="22"/>
      <c r="I49" s="63"/>
      <c r="J49" s="238"/>
      <c r="K49" s="238"/>
      <c r="L49" s="22"/>
      <c r="M49" s="24"/>
      <c r="N49" s="4"/>
      <c r="O49" s="240">
        <f t="shared" ref="O49:O55" si="20">M49*N49</f>
        <v>0</v>
      </c>
      <c r="P49" s="228"/>
      <c r="Q49" s="228"/>
      <c r="R49" s="229"/>
      <c r="S49" s="229"/>
      <c r="T49" s="229"/>
      <c r="U49" s="229"/>
      <c r="V49" s="229"/>
      <c r="W49" s="229"/>
      <c r="X49" s="230">
        <f t="shared" si="18"/>
        <v>0</v>
      </c>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row>
    <row r="50" spans="1:198" s="50" customFormat="1" ht="18.75" customHeight="1" x14ac:dyDescent="0.2">
      <c r="B50" s="65" t="str">
        <f t="shared" si="19"/>
        <v>4..</v>
      </c>
      <c r="C50" s="60">
        <v>4</v>
      </c>
      <c r="D50" s="57"/>
      <c r="E50" s="58"/>
      <c r="F50" s="22"/>
      <c r="G50" s="4"/>
      <c r="H50" s="22"/>
      <c r="I50" s="63"/>
      <c r="J50" s="238"/>
      <c r="K50" s="238"/>
      <c r="L50" s="22"/>
      <c r="M50" s="24"/>
      <c r="N50" s="4"/>
      <c r="O50" s="240">
        <f t="shared" si="20"/>
        <v>0</v>
      </c>
      <c r="P50" s="228"/>
      <c r="Q50" s="228"/>
      <c r="R50" s="229"/>
      <c r="S50" s="229"/>
      <c r="T50" s="229"/>
      <c r="U50" s="229"/>
      <c r="V50" s="229"/>
      <c r="W50" s="229"/>
      <c r="X50" s="230">
        <f t="shared" si="18"/>
        <v>0</v>
      </c>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c r="GP50" s="42"/>
    </row>
    <row r="51" spans="1:198" s="50" customFormat="1" ht="18.75" customHeight="1" x14ac:dyDescent="0.2">
      <c r="B51" s="65" t="str">
        <f t="shared" si="19"/>
        <v>4..</v>
      </c>
      <c r="C51" s="60">
        <v>4</v>
      </c>
      <c r="D51" s="57"/>
      <c r="E51" s="58"/>
      <c r="F51" s="22"/>
      <c r="G51" s="4"/>
      <c r="H51" s="22"/>
      <c r="I51" s="63"/>
      <c r="J51" s="238"/>
      <c r="K51" s="238"/>
      <c r="L51" s="22"/>
      <c r="M51" s="24"/>
      <c r="N51" s="4"/>
      <c r="O51" s="240">
        <f t="shared" si="20"/>
        <v>0</v>
      </c>
      <c r="P51" s="228"/>
      <c r="Q51" s="228"/>
      <c r="R51" s="229"/>
      <c r="S51" s="229"/>
      <c r="T51" s="229"/>
      <c r="U51" s="229"/>
      <c r="V51" s="229"/>
      <c r="W51" s="229"/>
      <c r="X51" s="230">
        <f t="shared" si="18"/>
        <v>0</v>
      </c>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c r="GP51" s="42"/>
    </row>
    <row r="52" spans="1:198" s="50" customFormat="1" ht="18.75" customHeight="1" x14ac:dyDescent="0.2">
      <c r="B52" s="65" t="str">
        <f t="shared" si="19"/>
        <v>4..</v>
      </c>
      <c r="C52" s="60">
        <v>4</v>
      </c>
      <c r="D52" s="57"/>
      <c r="E52" s="58"/>
      <c r="F52" s="22"/>
      <c r="G52" s="4"/>
      <c r="H52" s="22"/>
      <c r="I52" s="63"/>
      <c r="J52" s="238"/>
      <c r="K52" s="238"/>
      <c r="L52" s="22"/>
      <c r="M52" s="24"/>
      <c r="N52" s="4"/>
      <c r="O52" s="240">
        <f t="shared" si="20"/>
        <v>0</v>
      </c>
      <c r="P52" s="228"/>
      <c r="Q52" s="228"/>
      <c r="R52" s="229"/>
      <c r="S52" s="229"/>
      <c r="T52" s="229"/>
      <c r="U52" s="229"/>
      <c r="V52" s="229"/>
      <c r="W52" s="229"/>
      <c r="X52" s="230">
        <f t="shared" si="18"/>
        <v>0</v>
      </c>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c r="GP52" s="42"/>
    </row>
    <row r="53" spans="1:198" s="50" customFormat="1" ht="18.75" customHeight="1" x14ac:dyDescent="0.2">
      <c r="B53" s="65" t="str">
        <f t="shared" si="19"/>
        <v>4..</v>
      </c>
      <c r="C53" s="60">
        <v>4</v>
      </c>
      <c r="D53" s="57"/>
      <c r="E53" s="58"/>
      <c r="F53" s="22"/>
      <c r="G53" s="4"/>
      <c r="H53" s="22"/>
      <c r="I53" s="63"/>
      <c r="J53" s="238"/>
      <c r="K53" s="238"/>
      <c r="L53" s="22"/>
      <c r="M53" s="24"/>
      <c r="N53" s="4"/>
      <c r="O53" s="240">
        <f t="shared" si="20"/>
        <v>0</v>
      </c>
      <c r="P53" s="228"/>
      <c r="Q53" s="228"/>
      <c r="R53" s="229"/>
      <c r="S53" s="229"/>
      <c r="T53" s="229"/>
      <c r="U53" s="229"/>
      <c r="V53" s="229"/>
      <c r="W53" s="229"/>
      <c r="X53" s="230">
        <f t="shared" si="18"/>
        <v>0</v>
      </c>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c r="GP53" s="42"/>
    </row>
    <row r="54" spans="1:198" s="50" customFormat="1" ht="18.75" customHeight="1" x14ac:dyDescent="0.2">
      <c r="B54" s="65" t="str">
        <f t="shared" si="19"/>
        <v>4..</v>
      </c>
      <c r="C54" s="60">
        <v>4</v>
      </c>
      <c r="D54" s="57"/>
      <c r="E54" s="58"/>
      <c r="F54" s="22"/>
      <c r="G54" s="4"/>
      <c r="H54" s="22"/>
      <c r="I54" s="63"/>
      <c r="J54" s="238"/>
      <c r="K54" s="238"/>
      <c r="L54" s="22"/>
      <c r="M54" s="24"/>
      <c r="N54" s="4"/>
      <c r="O54" s="240">
        <f t="shared" si="20"/>
        <v>0</v>
      </c>
      <c r="P54" s="228"/>
      <c r="Q54" s="228"/>
      <c r="R54" s="229"/>
      <c r="S54" s="229"/>
      <c r="T54" s="229"/>
      <c r="U54" s="229"/>
      <c r="V54" s="229"/>
      <c r="W54" s="229"/>
      <c r="X54" s="230">
        <f t="shared" si="18"/>
        <v>0</v>
      </c>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c r="GP54" s="42"/>
    </row>
    <row r="55" spans="1:198" s="50" customFormat="1" ht="18.75" customHeight="1" thickBot="1" x14ac:dyDescent="0.25">
      <c r="B55" s="66" t="str">
        <f t="shared" si="19"/>
        <v>4..</v>
      </c>
      <c r="C55" s="60">
        <v>4</v>
      </c>
      <c r="D55" s="57"/>
      <c r="E55" s="58"/>
      <c r="F55" s="22"/>
      <c r="G55" s="4"/>
      <c r="H55" s="22"/>
      <c r="I55" s="63"/>
      <c r="J55" s="238"/>
      <c r="K55" s="238"/>
      <c r="L55" s="22"/>
      <c r="M55" s="24"/>
      <c r="N55" s="4"/>
      <c r="O55" s="240">
        <f t="shared" si="20"/>
        <v>0</v>
      </c>
      <c r="P55" s="228"/>
      <c r="Q55" s="228"/>
      <c r="R55" s="229"/>
      <c r="S55" s="229"/>
      <c r="T55" s="229"/>
      <c r="U55" s="229"/>
      <c r="V55" s="229"/>
      <c r="W55" s="229"/>
      <c r="X55" s="230">
        <f t="shared" si="18"/>
        <v>0</v>
      </c>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c r="GP55" s="42"/>
    </row>
    <row r="56" spans="1:198" s="50" customFormat="1" ht="18.75" customHeight="1" thickBot="1" x14ac:dyDescent="0.25">
      <c r="B56" s="64" t="s">
        <v>51</v>
      </c>
      <c r="C56" s="47"/>
      <c r="D56" s="47"/>
      <c r="E56" s="61"/>
      <c r="F56" s="47"/>
      <c r="G56" s="47"/>
      <c r="H56" s="47"/>
      <c r="I56" s="47"/>
      <c r="J56" s="47"/>
      <c r="K56" s="47"/>
      <c r="L56" s="47"/>
      <c r="M56" s="47"/>
      <c r="N56" s="62">
        <f t="shared" ref="N56:X56" si="21">SUM(N48:N55)</f>
        <v>0</v>
      </c>
      <c r="O56" s="227">
        <f t="shared" ref="O56" si="22">SUM(O48:O55)</f>
        <v>0</v>
      </c>
      <c r="P56" s="231">
        <f t="shared" si="21"/>
        <v>0</v>
      </c>
      <c r="Q56" s="231">
        <f t="shared" ref="Q56:V56" si="23">SUM(Q48:Q55)</f>
        <v>0</v>
      </c>
      <c r="R56" s="231">
        <f t="shared" si="23"/>
        <v>0</v>
      </c>
      <c r="S56" s="231">
        <f t="shared" si="23"/>
        <v>0</v>
      </c>
      <c r="T56" s="231">
        <f t="shared" si="23"/>
        <v>0</v>
      </c>
      <c r="U56" s="231">
        <f t="shared" si="23"/>
        <v>0</v>
      </c>
      <c r="V56" s="231">
        <f t="shared" si="23"/>
        <v>0</v>
      </c>
      <c r="W56" s="231">
        <f t="shared" si="21"/>
        <v>0</v>
      </c>
      <c r="X56" s="232">
        <f t="shared" si="21"/>
        <v>0</v>
      </c>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c r="GP56" s="42"/>
    </row>
    <row r="57" spans="1:198" s="50" customFormat="1" ht="9" customHeight="1" thickBot="1" x14ac:dyDescent="0.25">
      <c r="A57" s="51"/>
      <c r="B57" s="51"/>
      <c r="C57" s="51"/>
      <c r="D57" s="51"/>
      <c r="E57" s="51"/>
      <c r="F57" s="51"/>
      <c r="G57" s="51"/>
      <c r="H57" s="51"/>
      <c r="I57" s="51"/>
      <c r="J57" s="51"/>
      <c r="K57" s="51"/>
      <c r="L57" s="51"/>
      <c r="M57" s="51"/>
      <c r="N57" s="51"/>
      <c r="O57" s="51"/>
      <c r="P57" s="51"/>
      <c r="Q57" s="51"/>
      <c r="R57" s="51"/>
      <c r="S57" s="51"/>
      <c r="T57" s="51"/>
      <c r="U57" s="51"/>
      <c r="V57" s="51"/>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c r="GP57" s="42"/>
    </row>
    <row r="58" spans="1:198" s="40" customFormat="1" ht="44.25" x14ac:dyDescent="0.2">
      <c r="A58"/>
      <c r="B58" s="59" t="s">
        <v>269</v>
      </c>
      <c r="C58" s="67" t="s">
        <v>56</v>
      </c>
      <c r="D58" s="56" t="s">
        <v>63</v>
      </c>
      <c r="E58" s="45" t="s">
        <v>54</v>
      </c>
      <c r="F58" s="44" t="s">
        <v>13</v>
      </c>
      <c r="G58" s="44" t="s">
        <v>53</v>
      </c>
      <c r="H58" s="44" t="s">
        <v>47</v>
      </c>
      <c r="I58" s="45" t="s">
        <v>0</v>
      </c>
      <c r="J58" s="237" t="s">
        <v>110</v>
      </c>
      <c r="K58" s="237" t="s">
        <v>109</v>
      </c>
      <c r="L58" s="46" t="s">
        <v>44</v>
      </c>
      <c r="M58" s="46" t="s">
        <v>43</v>
      </c>
      <c r="N58" s="45" t="s">
        <v>1</v>
      </c>
      <c r="O58" s="239" t="s">
        <v>266</v>
      </c>
      <c r="P58" s="48" t="s">
        <v>33</v>
      </c>
      <c r="Q58" s="48" t="s">
        <v>261</v>
      </c>
      <c r="R58" s="48" t="s">
        <v>38</v>
      </c>
      <c r="S58" s="48" t="s">
        <v>262</v>
      </c>
      <c r="T58" s="48" t="s">
        <v>263</v>
      </c>
      <c r="U58" s="48" t="s">
        <v>264</v>
      </c>
      <c r="V58" s="48" t="s">
        <v>265</v>
      </c>
      <c r="W58" s="48" t="s">
        <v>37</v>
      </c>
      <c r="X58" s="49" t="s">
        <v>3</v>
      </c>
      <c r="Y58" s="42"/>
      <c r="Z58" s="42"/>
      <c r="AA58" s="42"/>
      <c r="AB58" s="42"/>
      <c r="AC58" s="42"/>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row>
    <row r="59" spans="1:198" s="50" customFormat="1" ht="18.75" customHeight="1" x14ac:dyDescent="0.2">
      <c r="B59" s="65" t="str">
        <f>C59&amp;"."&amp;E59&amp;"."&amp;G59</f>
        <v>5.1.1</v>
      </c>
      <c r="C59" s="60">
        <v>5</v>
      </c>
      <c r="D59" s="57"/>
      <c r="E59" s="58">
        <v>1</v>
      </c>
      <c r="F59" s="22"/>
      <c r="G59" s="4">
        <v>1</v>
      </c>
      <c r="H59" s="22"/>
      <c r="I59" s="63"/>
      <c r="J59" s="238"/>
      <c r="K59" s="238"/>
      <c r="L59" s="22"/>
      <c r="M59" s="24"/>
      <c r="N59" s="4"/>
      <c r="O59" s="240">
        <f>M59*N59</f>
        <v>0</v>
      </c>
      <c r="P59" s="228"/>
      <c r="Q59" s="228"/>
      <c r="R59" s="229"/>
      <c r="S59" s="229"/>
      <c r="T59" s="229"/>
      <c r="U59" s="229"/>
      <c r="V59" s="229"/>
      <c r="W59" s="229"/>
      <c r="X59" s="230">
        <f t="shared" ref="X59:X66" si="24">SUM(P59:W59)</f>
        <v>0</v>
      </c>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c r="GP59" s="42"/>
    </row>
    <row r="60" spans="1:198" s="50" customFormat="1" ht="18.75" customHeight="1" x14ac:dyDescent="0.2">
      <c r="B60" s="65" t="str">
        <f t="shared" ref="B60:B66" si="25">C60&amp;"."&amp;E60&amp;"."&amp;G60</f>
        <v>5..</v>
      </c>
      <c r="C60" s="60">
        <v>5</v>
      </c>
      <c r="D60" s="57"/>
      <c r="E60" s="58"/>
      <c r="F60" s="22"/>
      <c r="G60" s="4"/>
      <c r="H60" s="22"/>
      <c r="I60" s="63"/>
      <c r="J60" s="238"/>
      <c r="K60" s="238"/>
      <c r="L60" s="22"/>
      <c r="M60" s="24"/>
      <c r="N60" s="4"/>
      <c r="O60" s="240">
        <f t="shared" ref="O60:O66" si="26">M60*N60</f>
        <v>0</v>
      </c>
      <c r="P60" s="228"/>
      <c r="Q60" s="228"/>
      <c r="R60" s="229"/>
      <c r="S60" s="229"/>
      <c r="T60" s="229"/>
      <c r="U60" s="229"/>
      <c r="V60" s="229"/>
      <c r="W60" s="229"/>
      <c r="X60" s="230">
        <f t="shared" si="24"/>
        <v>0</v>
      </c>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c r="GP60" s="42"/>
    </row>
    <row r="61" spans="1:198" s="50" customFormat="1" ht="18.75" customHeight="1" x14ac:dyDescent="0.2">
      <c r="B61" s="65" t="str">
        <f t="shared" si="25"/>
        <v>5..</v>
      </c>
      <c r="C61" s="60">
        <v>5</v>
      </c>
      <c r="D61" s="57"/>
      <c r="E61" s="58"/>
      <c r="F61" s="22"/>
      <c r="G61" s="4"/>
      <c r="H61" s="22"/>
      <c r="I61" s="63"/>
      <c r="J61" s="238"/>
      <c r="K61" s="238"/>
      <c r="L61" s="22"/>
      <c r="M61" s="24"/>
      <c r="N61" s="4"/>
      <c r="O61" s="240">
        <f t="shared" si="26"/>
        <v>0</v>
      </c>
      <c r="P61" s="228"/>
      <c r="Q61" s="228"/>
      <c r="R61" s="229"/>
      <c r="S61" s="229"/>
      <c r="T61" s="229"/>
      <c r="U61" s="229"/>
      <c r="V61" s="229"/>
      <c r="W61" s="229"/>
      <c r="X61" s="230">
        <f t="shared" si="24"/>
        <v>0</v>
      </c>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c r="GP61" s="42"/>
    </row>
    <row r="62" spans="1:198" s="50" customFormat="1" ht="18.75" customHeight="1" x14ac:dyDescent="0.2">
      <c r="B62" s="65" t="str">
        <f t="shared" si="25"/>
        <v>5..</v>
      </c>
      <c r="C62" s="60">
        <v>5</v>
      </c>
      <c r="D62" s="57"/>
      <c r="E62" s="58"/>
      <c r="F62" s="22"/>
      <c r="G62" s="4"/>
      <c r="H62" s="22"/>
      <c r="I62" s="63"/>
      <c r="J62" s="238"/>
      <c r="K62" s="238"/>
      <c r="L62" s="22"/>
      <c r="M62" s="24"/>
      <c r="N62" s="4"/>
      <c r="O62" s="240">
        <f t="shared" si="26"/>
        <v>0</v>
      </c>
      <c r="P62" s="228"/>
      <c r="Q62" s="228"/>
      <c r="R62" s="229"/>
      <c r="S62" s="229"/>
      <c r="T62" s="229"/>
      <c r="U62" s="229"/>
      <c r="V62" s="229"/>
      <c r="W62" s="229"/>
      <c r="X62" s="230">
        <f t="shared" si="24"/>
        <v>0</v>
      </c>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c r="GP62" s="42"/>
    </row>
    <row r="63" spans="1:198" s="50" customFormat="1" ht="18.75" customHeight="1" x14ac:dyDescent="0.2">
      <c r="B63" s="65" t="str">
        <f t="shared" si="25"/>
        <v>5..</v>
      </c>
      <c r="C63" s="60">
        <v>5</v>
      </c>
      <c r="D63" s="57"/>
      <c r="E63" s="58"/>
      <c r="F63" s="22"/>
      <c r="G63" s="4"/>
      <c r="H63" s="22"/>
      <c r="I63" s="63"/>
      <c r="J63" s="238"/>
      <c r="K63" s="238"/>
      <c r="L63" s="22"/>
      <c r="M63" s="24"/>
      <c r="N63" s="4"/>
      <c r="O63" s="240">
        <f t="shared" si="26"/>
        <v>0</v>
      </c>
      <c r="P63" s="228"/>
      <c r="Q63" s="228"/>
      <c r="R63" s="229"/>
      <c r="S63" s="229"/>
      <c r="T63" s="229"/>
      <c r="U63" s="229"/>
      <c r="V63" s="229"/>
      <c r="W63" s="229"/>
      <c r="X63" s="230">
        <f t="shared" si="24"/>
        <v>0</v>
      </c>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c r="GP63" s="42"/>
    </row>
    <row r="64" spans="1:198" s="50" customFormat="1" ht="18.75" customHeight="1" x14ac:dyDescent="0.2">
      <c r="B64" s="65" t="str">
        <f t="shared" si="25"/>
        <v>5..</v>
      </c>
      <c r="C64" s="60">
        <v>5</v>
      </c>
      <c r="D64" s="57"/>
      <c r="E64" s="58"/>
      <c r="F64" s="22"/>
      <c r="G64" s="4"/>
      <c r="H64" s="22"/>
      <c r="I64" s="63"/>
      <c r="J64" s="238"/>
      <c r="K64" s="238"/>
      <c r="L64" s="22"/>
      <c r="M64" s="24"/>
      <c r="N64" s="4"/>
      <c r="O64" s="240">
        <f t="shared" si="26"/>
        <v>0</v>
      </c>
      <c r="P64" s="228"/>
      <c r="Q64" s="228"/>
      <c r="R64" s="229"/>
      <c r="S64" s="229"/>
      <c r="T64" s="229"/>
      <c r="U64" s="229"/>
      <c r="V64" s="229"/>
      <c r="W64" s="229"/>
      <c r="X64" s="230">
        <f t="shared" si="24"/>
        <v>0</v>
      </c>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c r="GP64" s="42"/>
    </row>
    <row r="65" spans="2:198" s="50" customFormat="1" ht="18.75" customHeight="1" x14ac:dyDescent="0.2">
      <c r="B65" s="65" t="str">
        <f t="shared" si="25"/>
        <v>5..</v>
      </c>
      <c r="C65" s="60">
        <v>5</v>
      </c>
      <c r="D65" s="57"/>
      <c r="E65" s="58"/>
      <c r="F65" s="22"/>
      <c r="G65" s="4"/>
      <c r="H65" s="22"/>
      <c r="I65" s="63"/>
      <c r="J65" s="238"/>
      <c r="K65" s="238"/>
      <c r="L65" s="22"/>
      <c r="M65" s="24"/>
      <c r="N65" s="4"/>
      <c r="O65" s="240">
        <f t="shared" si="26"/>
        <v>0</v>
      </c>
      <c r="P65" s="228"/>
      <c r="Q65" s="228"/>
      <c r="R65" s="229"/>
      <c r="S65" s="229"/>
      <c r="T65" s="229"/>
      <c r="U65" s="229"/>
      <c r="V65" s="229"/>
      <c r="W65" s="229"/>
      <c r="X65" s="230">
        <f t="shared" si="24"/>
        <v>0</v>
      </c>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c r="GP65" s="42"/>
    </row>
    <row r="66" spans="2:198" s="50" customFormat="1" ht="18.75" customHeight="1" thickBot="1" x14ac:dyDescent="0.25">
      <c r="B66" s="66" t="str">
        <f t="shared" si="25"/>
        <v>5..</v>
      </c>
      <c r="C66" s="60">
        <v>5</v>
      </c>
      <c r="D66" s="57"/>
      <c r="E66" s="58"/>
      <c r="F66" s="22"/>
      <c r="G66" s="4"/>
      <c r="H66" s="22"/>
      <c r="I66" s="63"/>
      <c r="J66" s="238"/>
      <c r="K66" s="238"/>
      <c r="L66" s="22"/>
      <c r="M66" s="24"/>
      <c r="N66" s="4"/>
      <c r="O66" s="240">
        <f t="shared" si="26"/>
        <v>0</v>
      </c>
      <c r="P66" s="228"/>
      <c r="Q66" s="228"/>
      <c r="R66" s="229"/>
      <c r="S66" s="229"/>
      <c r="T66" s="229"/>
      <c r="U66" s="229"/>
      <c r="V66" s="229"/>
      <c r="W66" s="229"/>
      <c r="X66" s="230">
        <f t="shared" si="24"/>
        <v>0</v>
      </c>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c r="GP66" s="42"/>
    </row>
    <row r="67" spans="2:198" s="50" customFormat="1" ht="18.75" customHeight="1" thickBot="1" x14ac:dyDescent="0.25">
      <c r="B67" s="64" t="s">
        <v>52</v>
      </c>
      <c r="C67" s="47"/>
      <c r="D67" s="47"/>
      <c r="E67" s="61"/>
      <c r="F67" s="47"/>
      <c r="G67" s="47"/>
      <c r="H67" s="47"/>
      <c r="I67" s="47"/>
      <c r="J67" s="47"/>
      <c r="K67" s="47"/>
      <c r="L67" s="47"/>
      <c r="M67" s="47"/>
      <c r="N67" s="62">
        <f t="shared" ref="N67:X67" si="27">SUM(N59:N66)</f>
        <v>0</v>
      </c>
      <c r="O67" s="227">
        <f t="shared" ref="O67" si="28">SUM(O59:O66)</f>
        <v>0</v>
      </c>
      <c r="P67" s="231">
        <f t="shared" si="27"/>
        <v>0</v>
      </c>
      <c r="Q67" s="231">
        <f t="shared" ref="Q67:V67" si="29">SUM(Q59:Q66)</f>
        <v>0</v>
      </c>
      <c r="R67" s="231">
        <f t="shared" si="29"/>
        <v>0</v>
      </c>
      <c r="S67" s="231">
        <f t="shared" si="29"/>
        <v>0</v>
      </c>
      <c r="T67" s="231">
        <f t="shared" si="29"/>
        <v>0</v>
      </c>
      <c r="U67" s="231">
        <f t="shared" si="29"/>
        <v>0</v>
      </c>
      <c r="V67" s="231">
        <f t="shared" si="29"/>
        <v>0</v>
      </c>
      <c r="W67" s="231">
        <f t="shared" si="27"/>
        <v>0</v>
      </c>
      <c r="X67" s="232">
        <f t="shared" si="27"/>
        <v>0</v>
      </c>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c r="GP67" s="42"/>
    </row>
  </sheetData>
  <sheetProtection algorithmName="SHA-512" hashValue="Yoprbp4Yi22sAJF6fjkaEQsEZKgEozR/8//hsGtfY3axiq4aaylHnnK8jcfvvYpqW5fTn9pMy9F0znDxbBDKhA==" saltValue="DoN9Z38R/dVUkyE5W1dhPw==" spinCount="100000" sheet="1" objects="1" scenarios="1"/>
  <phoneticPr fontId="2" type="noConversion"/>
  <dataValidations count="2">
    <dataValidation type="list" allowBlank="1" showInputMessage="1" showErrorMessage="1" sqref="J26:J33 J48:J55 J37:J44 J59:J66">
      <formula1>$A$13:$A$17</formula1>
    </dataValidation>
    <dataValidation type="list" allowBlank="1" showInputMessage="1" showErrorMessage="1" sqref="K26:K33 K48:K55 K37:K44 K59:K66">
      <formula1>$A$19:$A$36</formula1>
    </dataValidation>
  </dataValidations>
  <pageMargins left="0.75" right="0.75" top="1" bottom="1" header="0.5" footer="0.5"/>
  <pageSetup paperSize="5" scale="50" orientation="landscape" verticalDpi="300"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Options!$A$12:$A$16</xm:f>
          </x14:formula1>
          <xm:sqref>J15:J22</xm:sqref>
        </x14:dataValidation>
        <x14:dataValidation type="list" allowBlank="1" showInputMessage="1" showErrorMessage="1">
          <x14:formula1>
            <xm:f>Options!$A$18:$A$35</xm:f>
          </x14:formula1>
          <xm:sqref>K15:K22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N34"/>
  <sheetViews>
    <sheetView showGridLines="0" workbookViewId="0">
      <selection activeCell="C2" sqref="C2:C3"/>
    </sheetView>
  </sheetViews>
  <sheetFormatPr defaultRowHeight="12.75" x14ac:dyDescent="0.2"/>
  <cols>
    <col min="1" max="1" width="1.140625" customWidth="1"/>
    <col min="2" max="2" width="15.28515625" bestFit="1" customWidth="1"/>
    <col min="3" max="3" width="28" customWidth="1"/>
    <col min="4" max="4" width="25" customWidth="1"/>
    <col min="5" max="40" width="3.5703125" customWidth="1"/>
  </cols>
  <sheetData>
    <row r="1" spans="2:40" ht="30" x14ac:dyDescent="0.2">
      <c r="B1" s="107" t="s">
        <v>254</v>
      </c>
      <c r="C1" s="204"/>
      <c r="D1" s="205"/>
      <c r="E1" s="205"/>
      <c r="F1" s="205"/>
      <c r="G1" s="205"/>
      <c r="H1" s="205"/>
      <c r="I1" s="205"/>
      <c r="J1" s="205"/>
      <c r="K1" s="205"/>
      <c r="L1" s="205"/>
      <c r="M1" s="205"/>
      <c r="N1" s="205"/>
      <c r="O1" s="205"/>
      <c r="P1" s="205"/>
      <c r="Q1" s="205"/>
      <c r="R1" s="205"/>
      <c r="S1" s="205"/>
      <c r="T1" s="205"/>
      <c r="U1" s="205"/>
      <c r="V1" s="205"/>
    </row>
    <row r="2" spans="2:40" ht="18" x14ac:dyDescent="0.25">
      <c r="B2" s="190"/>
      <c r="C2" s="184" t="s">
        <v>45</v>
      </c>
      <c r="D2" s="208"/>
      <c r="E2" s="206"/>
      <c r="F2" s="207"/>
      <c r="G2" s="206"/>
      <c r="H2" s="206"/>
      <c r="I2" s="206"/>
      <c r="J2" s="206"/>
    </row>
    <row r="3" spans="2:40" ht="18" x14ac:dyDescent="0.25">
      <c r="B3" s="101"/>
      <c r="C3" s="183" t="s">
        <v>46</v>
      </c>
      <c r="D3" s="209"/>
      <c r="E3" s="206"/>
      <c r="F3" s="207"/>
      <c r="G3" s="206"/>
      <c r="H3" s="206"/>
      <c r="I3" s="206"/>
      <c r="J3" s="206"/>
    </row>
    <row r="4" spans="2:40" ht="18.75" thickBot="1" x14ac:dyDescent="0.3">
      <c r="D4" s="3"/>
      <c r="E4" s="3"/>
      <c r="F4" s="9"/>
      <c r="G4" s="3"/>
      <c r="H4" s="3"/>
      <c r="I4" s="3"/>
      <c r="J4" s="3"/>
    </row>
    <row r="5" spans="2:40" ht="13.5" thickBot="1" x14ac:dyDescent="0.25">
      <c r="E5" s="17" t="s">
        <v>24</v>
      </c>
      <c r="F5" s="18"/>
      <c r="G5" s="18"/>
      <c r="H5" s="18"/>
      <c r="I5" s="18"/>
      <c r="J5" s="18"/>
      <c r="K5" s="18"/>
      <c r="L5" s="18"/>
      <c r="M5" s="18"/>
      <c r="N5" s="18"/>
      <c r="O5" s="18"/>
      <c r="P5" s="18"/>
      <c r="Q5" s="18"/>
      <c r="R5" s="18"/>
      <c r="S5" s="18"/>
      <c r="T5" s="18"/>
      <c r="U5" s="18"/>
      <c r="V5" s="18"/>
      <c r="W5" s="18"/>
      <c r="X5" s="18"/>
      <c r="Y5" s="18"/>
      <c r="Z5" s="253"/>
      <c r="AA5" s="253"/>
      <c r="AB5" s="253"/>
      <c r="AC5" s="253"/>
      <c r="AD5" s="253"/>
      <c r="AE5" s="253"/>
      <c r="AF5" s="253"/>
      <c r="AG5" s="253"/>
      <c r="AH5" s="253"/>
      <c r="AI5" s="253"/>
      <c r="AJ5" s="253"/>
      <c r="AK5" s="253"/>
      <c r="AL5" s="253"/>
      <c r="AM5" s="253"/>
      <c r="AN5" s="254"/>
    </row>
    <row r="6" spans="2:40" ht="13.5" thickBot="1" x14ac:dyDescent="0.25">
      <c r="B6" s="219" t="s">
        <v>114</v>
      </c>
      <c r="C6" s="220" t="s">
        <v>15</v>
      </c>
      <c r="D6" s="221" t="s">
        <v>253</v>
      </c>
      <c r="E6" s="222">
        <v>1</v>
      </c>
      <c r="F6" s="222">
        <f>E6+1</f>
        <v>2</v>
      </c>
      <c r="G6" s="222">
        <f t="shared" ref="G6:AB6" si="0">F6+1</f>
        <v>3</v>
      </c>
      <c r="H6" s="222">
        <f t="shared" si="0"/>
        <v>4</v>
      </c>
      <c r="I6" s="222">
        <f t="shared" si="0"/>
        <v>5</v>
      </c>
      <c r="J6" s="222">
        <f t="shared" si="0"/>
        <v>6</v>
      </c>
      <c r="K6" s="222">
        <f t="shared" si="0"/>
        <v>7</v>
      </c>
      <c r="L6" s="222">
        <f t="shared" si="0"/>
        <v>8</v>
      </c>
      <c r="M6" s="222">
        <f t="shared" si="0"/>
        <v>9</v>
      </c>
      <c r="N6" s="222">
        <f t="shared" si="0"/>
        <v>10</v>
      </c>
      <c r="O6" s="222">
        <f t="shared" si="0"/>
        <v>11</v>
      </c>
      <c r="P6" s="222">
        <f t="shared" si="0"/>
        <v>12</v>
      </c>
      <c r="Q6" s="222">
        <f t="shared" si="0"/>
        <v>13</v>
      </c>
      <c r="R6" s="222">
        <f t="shared" si="0"/>
        <v>14</v>
      </c>
      <c r="S6" s="222">
        <f t="shared" si="0"/>
        <v>15</v>
      </c>
      <c r="T6" s="222">
        <f t="shared" si="0"/>
        <v>16</v>
      </c>
      <c r="U6" s="222">
        <f t="shared" si="0"/>
        <v>17</v>
      </c>
      <c r="V6" s="222">
        <f t="shared" si="0"/>
        <v>18</v>
      </c>
      <c r="W6" s="222">
        <f t="shared" si="0"/>
        <v>19</v>
      </c>
      <c r="X6" s="222">
        <f t="shared" si="0"/>
        <v>20</v>
      </c>
      <c r="Y6" s="222">
        <f t="shared" si="0"/>
        <v>21</v>
      </c>
      <c r="Z6" s="222">
        <f t="shared" si="0"/>
        <v>22</v>
      </c>
      <c r="AA6" s="222">
        <f t="shared" si="0"/>
        <v>23</v>
      </c>
      <c r="AB6" s="223">
        <f t="shared" si="0"/>
        <v>24</v>
      </c>
      <c r="AC6" s="222">
        <v>25</v>
      </c>
      <c r="AD6" s="222">
        <v>26</v>
      </c>
      <c r="AE6" s="222">
        <v>27</v>
      </c>
      <c r="AF6" s="222">
        <v>28</v>
      </c>
      <c r="AG6" s="222">
        <v>29</v>
      </c>
      <c r="AH6" s="222">
        <v>30</v>
      </c>
      <c r="AI6" s="222">
        <v>31</v>
      </c>
      <c r="AJ6" s="222">
        <v>32</v>
      </c>
      <c r="AK6" s="222">
        <v>33</v>
      </c>
      <c r="AL6" s="222">
        <v>34</v>
      </c>
      <c r="AM6" s="222">
        <v>35</v>
      </c>
      <c r="AN6" s="224">
        <v>36</v>
      </c>
    </row>
    <row r="7" spans="2:40" x14ac:dyDescent="0.2">
      <c r="B7" s="213" t="s">
        <v>115</v>
      </c>
      <c r="C7" s="214" t="s">
        <v>17</v>
      </c>
      <c r="D7" s="215" t="s">
        <v>19</v>
      </c>
      <c r="E7" s="216"/>
      <c r="F7" s="216"/>
      <c r="G7" s="216"/>
      <c r="H7" s="215"/>
      <c r="I7" s="215"/>
      <c r="J7" s="215"/>
      <c r="K7" s="215"/>
      <c r="L7" s="215"/>
      <c r="M7" s="215"/>
      <c r="N7" s="215"/>
      <c r="O7" s="215"/>
      <c r="P7" s="215"/>
      <c r="Q7" s="215"/>
      <c r="R7" s="215"/>
      <c r="S7" s="215"/>
      <c r="T7" s="215"/>
      <c r="U7" s="215"/>
      <c r="V7" s="215"/>
      <c r="W7" s="215"/>
      <c r="X7" s="215"/>
      <c r="Y7" s="215"/>
      <c r="Z7" s="215"/>
      <c r="AA7" s="215"/>
      <c r="AB7" s="217"/>
      <c r="AC7" s="215"/>
      <c r="AD7" s="215"/>
      <c r="AE7" s="215"/>
      <c r="AF7" s="215"/>
      <c r="AG7" s="215"/>
      <c r="AH7" s="215"/>
      <c r="AI7" s="215"/>
      <c r="AJ7" s="215"/>
      <c r="AK7" s="215"/>
      <c r="AL7" s="215"/>
      <c r="AM7" s="215"/>
      <c r="AN7" s="218"/>
    </row>
    <row r="8" spans="2:40" x14ac:dyDescent="0.2">
      <c r="B8" s="13"/>
      <c r="C8" s="92"/>
      <c r="D8" s="14" t="s">
        <v>20</v>
      </c>
      <c r="E8" s="14"/>
      <c r="F8" s="14"/>
      <c r="G8" s="25"/>
      <c r="H8" s="14"/>
      <c r="I8" s="14"/>
      <c r="J8" s="14"/>
      <c r="K8" s="14"/>
      <c r="L8" s="14"/>
      <c r="M8" s="14"/>
      <c r="N8" s="14"/>
      <c r="O8" s="14"/>
      <c r="P8" s="14"/>
      <c r="Q8" s="14"/>
      <c r="R8" s="14"/>
      <c r="S8" s="14"/>
      <c r="T8" s="14"/>
      <c r="U8" s="14"/>
      <c r="V8" s="14"/>
      <c r="W8" s="14"/>
      <c r="X8" s="14"/>
      <c r="Y8" s="14"/>
      <c r="Z8" s="14"/>
      <c r="AA8" s="14"/>
      <c r="AB8" s="29"/>
      <c r="AC8" s="14"/>
      <c r="AD8" s="14"/>
      <c r="AE8" s="14"/>
      <c r="AF8" s="14"/>
      <c r="AG8" s="14"/>
      <c r="AH8" s="14"/>
      <c r="AI8" s="14"/>
      <c r="AJ8" s="14"/>
      <c r="AK8" s="14"/>
      <c r="AL8" s="14"/>
      <c r="AM8" s="14"/>
      <c r="AN8" s="210"/>
    </row>
    <row r="9" spans="2:40" x14ac:dyDescent="0.2">
      <c r="B9" s="13"/>
      <c r="C9" s="92"/>
      <c r="D9" s="14" t="s">
        <v>21</v>
      </c>
      <c r="E9" s="14"/>
      <c r="F9" s="14"/>
      <c r="G9" s="14"/>
      <c r="H9" s="25"/>
      <c r="I9" s="25"/>
      <c r="J9" s="25"/>
      <c r="K9" s="25"/>
      <c r="L9" s="14"/>
      <c r="M9" s="14"/>
      <c r="N9" s="14"/>
      <c r="O9" s="14"/>
      <c r="P9" s="14"/>
      <c r="Q9" s="14"/>
      <c r="R9" s="14"/>
      <c r="S9" s="14"/>
      <c r="T9" s="14"/>
      <c r="U9" s="14"/>
      <c r="V9" s="14"/>
      <c r="W9" s="14"/>
      <c r="X9" s="14"/>
      <c r="Y9" s="14"/>
      <c r="Z9" s="14"/>
      <c r="AA9" s="14"/>
      <c r="AB9" s="29"/>
      <c r="AC9" s="14"/>
      <c r="AD9" s="14"/>
      <c r="AE9" s="14"/>
      <c r="AF9" s="14"/>
      <c r="AG9" s="14"/>
      <c r="AH9" s="14"/>
      <c r="AI9" s="14"/>
      <c r="AJ9" s="14"/>
      <c r="AK9" s="14"/>
      <c r="AL9" s="14"/>
      <c r="AM9" s="14"/>
      <c r="AN9" s="210"/>
    </row>
    <row r="10" spans="2:40" x14ac:dyDescent="0.2">
      <c r="B10" s="13"/>
      <c r="C10" s="92"/>
      <c r="D10" s="14" t="s">
        <v>22</v>
      </c>
      <c r="E10" s="14"/>
      <c r="F10" s="14"/>
      <c r="G10" s="14"/>
      <c r="H10" s="14"/>
      <c r="I10" s="14"/>
      <c r="J10" s="25"/>
      <c r="K10" s="25"/>
      <c r="L10" s="25"/>
      <c r="M10" s="25"/>
      <c r="N10" s="25"/>
      <c r="O10" s="14"/>
      <c r="P10" s="14"/>
      <c r="Q10" s="14"/>
      <c r="R10" s="14"/>
      <c r="S10" s="14"/>
      <c r="T10" s="14"/>
      <c r="U10" s="14"/>
      <c r="V10" s="14"/>
      <c r="W10" s="14"/>
      <c r="X10" s="14"/>
      <c r="Y10" s="14"/>
      <c r="Z10" s="14"/>
      <c r="AA10" s="14"/>
      <c r="AB10" s="29"/>
      <c r="AC10" s="14"/>
      <c r="AD10" s="14"/>
      <c r="AE10" s="14"/>
      <c r="AF10" s="14"/>
      <c r="AG10" s="14"/>
      <c r="AH10" s="14"/>
      <c r="AI10" s="14"/>
      <c r="AJ10" s="14"/>
      <c r="AK10" s="14"/>
      <c r="AL10" s="14"/>
      <c r="AM10" s="14"/>
      <c r="AN10" s="210"/>
    </row>
    <row r="11" spans="2:40" x14ac:dyDescent="0.2">
      <c r="B11" s="13"/>
      <c r="C11" s="92" t="s">
        <v>18</v>
      </c>
      <c r="D11" s="14" t="s">
        <v>19</v>
      </c>
      <c r="E11" s="14"/>
      <c r="F11" s="14"/>
      <c r="G11" s="25"/>
      <c r="H11" s="14"/>
      <c r="I11" s="14"/>
      <c r="J11" s="14"/>
      <c r="K11" s="14"/>
      <c r="L11" s="14"/>
      <c r="M11" s="14"/>
      <c r="N11" s="14"/>
      <c r="O11" s="14"/>
      <c r="P11" s="14"/>
      <c r="Q11" s="14"/>
      <c r="R11" s="14"/>
      <c r="S11" s="14"/>
      <c r="T11" s="14"/>
      <c r="U11" s="14"/>
      <c r="V11" s="14"/>
      <c r="W11" s="14"/>
      <c r="X11" s="14"/>
      <c r="Y11" s="14"/>
      <c r="Z11" s="14"/>
      <c r="AA11" s="14"/>
      <c r="AB11" s="29"/>
      <c r="AC11" s="14"/>
      <c r="AD11" s="14"/>
      <c r="AE11" s="14"/>
      <c r="AF11" s="14"/>
      <c r="AG11" s="14"/>
      <c r="AH11" s="14"/>
      <c r="AI11" s="14"/>
      <c r="AJ11" s="14"/>
      <c r="AK11" s="14"/>
      <c r="AL11" s="14"/>
      <c r="AM11" s="14"/>
      <c r="AN11" s="210"/>
    </row>
    <row r="12" spans="2:40" x14ac:dyDescent="0.2">
      <c r="B12" s="13"/>
      <c r="C12" s="92"/>
      <c r="D12" s="14" t="s">
        <v>20</v>
      </c>
      <c r="E12" s="14"/>
      <c r="F12" s="14"/>
      <c r="G12" s="25"/>
      <c r="H12" s="25"/>
      <c r="I12" s="14"/>
      <c r="J12" s="14"/>
      <c r="K12" s="14"/>
      <c r="L12" s="14"/>
      <c r="M12" s="14"/>
      <c r="N12" s="14"/>
      <c r="O12" s="14"/>
      <c r="P12" s="14"/>
      <c r="Q12" s="14"/>
      <c r="R12" s="14"/>
      <c r="S12" s="14"/>
      <c r="T12" s="14"/>
      <c r="U12" s="14"/>
      <c r="V12" s="14"/>
      <c r="W12" s="14"/>
      <c r="X12" s="14"/>
      <c r="Y12" s="14"/>
      <c r="Z12" s="14"/>
      <c r="AA12" s="14"/>
      <c r="AB12" s="29"/>
      <c r="AC12" s="14"/>
      <c r="AD12" s="14"/>
      <c r="AE12" s="14"/>
      <c r="AF12" s="14"/>
      <c r="AG12" s="14"/>
      <c r="AH12" s="14"/>
      <c r="AI12" s="14"/>
      <c r="AJ12" s="14"/>
      <c r="AK12" s="14"/>
      <c r="AL12" s="14"/>
      <c r="AM12" s="14"/>
      <c r="AN12" s="210"/>
    </row>
    <row r="13" spans="2:40" x14ac:dyDescent="0.2">
      <c r="B13" s="13"/>
      <c r="C13" s="92"/>
      <c r="D13" s="14" t="s">
        <v>21</v>
      </c>
      <c r="E13" s="14"/>
      <c r="F13" s="14"/>
      <c r="G13" s="14"/>
      <c r="H13" s="14"/>
      <c r="I13" s="25"/>
      <c r="J13" s="25"/>
      <c r="K13" s="25"/>
      <c r="L13" s="25"/>
      <c r="M13" s="25"/>
      <c r="N13" s="25"/>
      <c r="O13" s="25"/>
      <c r="P13" s="25"/>
      <c r="Q13" s="25"/>
      <c r="R13" s="25"/>
      <c r="S13" s="14"/>
      <c r="T13" s="14"/>
      <c r="U13" s="14"/>
      <c r="V13" s="14"/>
      <c r="W13" s="14"/>
      <c r="X13" s="14"/>
      <c r="Y13" s="14"/>
      <c r="Z13" s="14"/>
      <c r="AA13" s="14"/>
      <c r="AB13" s="29"/>
      <c r="AC13" s="14"/>
      <c r="AD13" s="14"/>
      <c r="AE13" s="14"/>
      <c r="AF13" s="14"/>
      <c r="AG13" s="14"/>
      <c r="AH13" s="14"/>
      <c r="AI13" s="14"/>
      <c r="AJ13" s="14"/>
      <c r="AK13" s="14"/>
      <c r="AL13" s="14"/>
      <c r="AM13" s="14"/>
      <c r="AN13" s="210"/>
    </row>
    <row r="14" spans="2:40" x14ac:dyDescent="0.2">
      <c r="B14" s="13"/>
      <c r="C14" s="92"/>
      <c r="D14" s="14" t="s">
        <v>22</v>
      </c>
      <c r="E14" s="14"/>
      <c r="F14" s="14"/>
      <c r="G14" s="14"/>
      <c r="H14" s="14"/>
      <c r="I14" s="14"/>
      <c r="J14" s="14"/>
      <c r="K14" s="14"/>
      <c r="L14" s="14"/>
      <c r="M14" s="14"/>
      <c r="N14" s="14"/>
      <c r="O14" s="14"/>
      <c r="P14" s="25"/>
      <c r="Q14" s="25"/>
      <c r="R14" s="25"/>
      <c r="S14" s="14"/>
      <c r="T14" s="14"/>
      <c r="U14" s="14"/>
      <c r="V14" s="14"/>
      <c r="W14" s="14"/>
      <c r="X14" s="14"/>
      <c r="Y14" s="14"/>
      <c r="Z14" s="14"/>
      <c r="AA14" s="14"/>
      <c r="AB14" s="29"/>
      <c r="AC14" s="14"/>
      <c r="AD14" s="14"/>
      <c r="AE14" s="14"/>
      <c r="AF14" s="14"/>
      <c r="AG14" s="14"/>
      <c r="AH14" s="14"/>
      <c r="AI14" s="14"/>
      <c r="AJ14" s="14"/>
      <c r="AK14" s="14"/>
      <c r="AL14" s="14"/>
      <c r="AM14" s="14"/>
      <c r="AN14" s="210"/>
    </row>
    <row r="15" spans="2:40" x14ac:dyDescent="0.2">
      <c r="B15" s="13"/>
      <c r="C15" s="92"/>
      <c r="D15" s="14" t="s">
        <v>116</v>
      </c>
      <c r="E15" s="14"/>
      <c r="F15" s="14"/>
      <c r="G15" s="14"/>
      <c r="H15" s="14"/>
      <c r="I15" s="14"/>
      <c r="J15" s="14"/>
      <c r="K15" s="14"/>
      <c r="L15" s="14"/>
      <c r="M15" s="14"/>
      <c r="N15" s="14"/>
      <c r="O15" s="14"/>
      <c r="P15" s="14"/>
      <c r="Q15" s="14"/>
      <c r="R15" s="25"/>
      <c r="S15" s="25"/>
      <c r="T15" s="14"/>
      <c r="U15" s="14"/>
      <c r="V15" s="14"/>
      <c r="W15" s="14"/>
      <c r="X15" s="14"/>
      <c r="Y15" s="14"/>
      <c r="Z15" s="14"/>
      <c r="AA15" s="14"/>
      <c r="AB15" s="29"/>
      <c r="AC15" s="14"/>
      <c r="AD15" s="14"/>
      <c r="AE15" s="14"/>
      <c r="AF15" s="14"/>
      <c r="AG15" s="14"/>
      <c r="AH15" s="14"/>
      <c r="AI15" s="14"/>
      <c r="AJ15" s="14"/>
      <c r="AK15" s="14"/>
      <c r="AL15" s="14"/>
      <c r="AM15" s="14"/>
      <c r="AN15" s="210"/>
    </row>
    <row r="16" spans="2:40" x14ac:dyDescent="0.2">
      <c r="B16" s="94" t="s">
        <v>117</v>
      </c>
      <c r="C16" s="92" t="s">
        <v>17</v>
      </c>
      <c r="D16" s="14" t="s">
        <v>19</v>
      </c>
      <c r="E16" s="14"/>
      <c r="F16" s="14"/>
      <c r="G16" s="14"/>
      <c r="H16" s="14"/>
      <c r="I16" s="14"/>
      <c r="J16" s="14"/>
      <c r="K16" s="14"/>
      <c r="L16" s="14"/>
      <c r="M16" s="14"/>
      <c r="N16" s="14"/>
      <c r="O16" s="14"/>
      <c r="P16" s="25"/>
      <c r="Q16" s="25"/>
      <c r="R16" s="14"/>
      <c r="S16" s="14"/>
      <c r="T16" s="14"/>
      <c r="U16" s="14"/>
      <c r="V16" s="14"/>
      <c r="W16" s="14"/>
      <c r="X16" s="14"/>
      <c r="Y16" s="14"/>
      <c r="Z16" s="14"/>
      <c r="AA16" s="14"/>
      <c r="AB16" s="14"/>
      <c r="AC16" s="14"/>
      <c r="AD16" s="14"/>
      <c r="AE16" s="14"/>
      <c r="AF16" s="14"/>
      <c r="AG16" s="14"/>
      <c r="AH16" s="14"/>
      <c r="AI16" s="14"/>
      <c r="AJ16" s="14"/>
      <c r="AK16" s="14"/>
      <c r="AL16" s="14"/>
      <c r="AM16" s="14"/>
      <c r="AN16" s="210"/>
    </row>
    <row r="17" spans="2:40" x14ac:dyDescent="0.2">
      <c r="B17" s="13"/>
      <c r="C17" s="92"/>
      <c r="D17" s="14" t="s">
        <v>20</v>
      </c>
      <c r="E17" s="14"/>
      <c r="F17" s="14"/>
      <c r="G17" s="14"/>
      <c r="H17" s="14"/>
      <c r="I17" s="14"/>
      <c r="J17" s="14"/>
      <c r="K17" s="14"/>
      <c r="L17" s="14"/>
      <c r="M17" s="14"/>
      <c r="N17" s="14"/>
      <c r="O17" s="14"/>
      <c r="P17" s="14"/>
      <c r="Q17" s="25"/>
      <c r="R17" s="25"/>
      <c r="S17" s="14"/>
      <c r="T17" s="14"/>
      <c r="U17" s="14"/>
      <c r="V17" s="14"/>
      <c r="W17" s="14"/>
      <c r="X17" s="14"/>
      <c r="Y17" s="14"/>
      <c r="Z17" s="14"/>
      <c r="AA17" s="14"/>
      <c r="AB17" s="14"/>
      <c r="AC17" s="14"/>
      <c r="AD17" s="14"/>
      <c r="AE17" s="14"/>
      <c r="AF17" s="14"/>
      <c r="AG17" s="14"/>
      <c r="AH17" s="14"/>
      <c r="AI17" s="14"/>
      <c r="AJ17" s="14"/>
      <c r="AK17" s="14"/>
      <c r="AL17" s="14"/>
      <c r="AM17" s="14"/>
      <c r="AN17" s="210"/>
    </row>
    <row r="18" spans="2:40" x14ac:dyDescent="0.2">
      <c r="B18" s="13"/>
      <c r="C18" s="92" t="s">
        <v>18</v>
      </c>
      <c r="D18" s="14" t="s">
        <v>19</v>
      </c>
      <c r="E18" s="14"/>
      <c r="F18" s="14"/>
      <c r="G18" s="14"/>
      <c r="H18" s="14"/>
      <c r="I18" s="14"/>
      <c r="J18" s="14"/>
      <c r="K18" s="14"/>
      <c r="L18" s="14"/>
      <c r="M18" s="14"/>
      <c r="N18" s="14"/>
      <c r="O18" s="14"/>
      <c r="P18" s="14"/>
      <c r="Q18" s="14"/>
      <c r="R18" s="25"/>
      <c r="S18" s="25"/>
      <c r="T18" s="25"/>
      <c r="U18" s="25"/>
      <c r="V18" s="25"/>
      <c r="W18" s="14"/>
      <c r="X18" s="14"/>
      <c r="Y18" s="14"/>
      <c r="Z18" s="14"/>
      <c r="AA18" s="14"/>
      <c r="AB18" s="14"/>
      <c r="AC18" s="14"/>
      <c r="AD18" s="14"/>
      <c r="AE18" s="14"/>
      <c r="AF18" s="14"/>
      <c r="AG18" s="14"/>
      <c r="AH18" s="14"/>
      <c r="AI18" s="14"/>
      <c r="AJ18" s="14"/>
      <c r="AK18" s="14"/>
      <c r="AL18" s="14"/>
      <c r="AM18" s="14"/>
      <c r="AN18" s="210"/>
    </row>
    <row r="19" spans="2:40" x14ac:dyDescent="0.2">
      <c r="B19" s="13"/>
      <c r="C19" s="92"/>
      <c r="D19" s="14" t="s">
        <v>20</v>
      </c>
      <c r="E19" s="14"/>
      <c r="F19" s="14"/>
      <c r="G19" s="14"/>
      <c r="H19" s="14"/>
      <c r="I19" s="14"/>
      <c r="J19" s="14"/>
      <c r="K19" s="14"/>
      <c r="L19" s="14"/>
      <c r="M19" s="14"/>
      <c r="N19" s="14"/>
      <c r="O19" s="14"/>
      <c r="P19" s="14"/>
      <c r="Q19" s="14"/>
      <c r="R19" s="14"/>
      <c r="S19" s="25"/>
      <c r="T19" s="25"/>
      <c r="U19" s="25"/>
      <c r="V19" s="25"/>
      <c r="W19" s="25"/>
      <c r="X19" s="25"/>
      <c r="Y19" s="25"/>
      <c r="Z19" s="14"/>
      <c r="AA19" s="14"/>
      <c r="AB19" s="14"/>
      <c r="AC19" s="14"/>
      <c r="AD19" s="14"/>
      <c r="AE19" s="14"/>
      <c r="AF19" s="14"/>
      <c r="AG19" s="14"/>
      <c r="AH19" s="14"/>
      <c r="AI19" s="14"/>
      <c r="AJ19" s="14"/>
      <c r="AK19" s="14"/>
      <c r="AL19" s="14"/>
      <c r="AM19" s="14"/>
      <c r="AN19" s="210"/>
    </row>
    <row r="20" spans="2:40" x14ac:dyDescent="0.2">
      <c r="B20" s="13"/>
      <c r="C20" s="92"/>
      <c r="D20" s="14" t="s">
        <v>21</v>
      </c>
      <c r="E20" s="14"/>
      <c r="F20" s="14"/>
      <c r="G20" s="14"/>
      <c r="H20" s="14"/>
      <c r="I20" s="14"/>
      <c r="J20" s="14"/>
      <c r="K20" s="14"/>
      <c r="L20" s="14"/>
      <c r="M20" s="14"/>
      <c r="N20" s="14"/>
      <c r="O20" s="14"/>
      <c r="P20" s="14"/>
      <c r="Q20" s="14"/>
      <c r="R20" s="25"/>
      <c r="S20" s="14"/>
      <c r="T20" s="14"/>
      <c r="U20" s="14"/>
      <c r="V20" s="14"/>
      <c r="W20" s="14"/>
      <c r="X20" s="14"/>
      <c r="Y20" s="14"/>
      <c r="Z20" s="14"/>
      <c r="AA20" s="14"/>
      <c r="AB20" s="14"/>
      <c r="AC20" s="14"/>
      <c r="AD20" s="14"/>
      <c r="AE20" s="14"/>
      <c r="AF20" s="14"/>
      <c r="AG20" s="14"/>
      <c r="AH20" s="14"/>
      <c r="AI20" s="14"/>
      <c r="AJ20" s="14"/>
      <c r="AK20" s="14"/>
      <c r="AL20" s="14"/>
      <c r="AM20" s="14"/>
      <c r="AN20" s="210"/>
    </row>
    <row r="21" spans="2:40" x14ac:dyDescent="0.2">
      <c r="B21" s="13"/>
      <c r="C21" s="95" t="s">
        <v>118</v>
      </c>
      <c r="D21" s="14" t="s">
        <v>19</v>
      </c>
      <c r="E21" s="14"/>
      <c r="F21" s="14"/>
      <c r="G21" s="14"/>
      <c r="H21" s="14"/>
      <c r="I21" s="14"/>
      <c r="J21" s="14"/>
      <c r="K21" s="14"/>
      <c r="L21" s="14"/>
      <c r="M21" s="14"/>
      <c r="N21" s="14"/>
      <c r="O21" s="14"/>
      <c r="P21" s="14"/>
      <c r="Q21" s="14"/>
      <c r="R21" s="25"/>
      <c r="S21" s="25"/>
      <c r="T21" s="25"/>
      <c r="U21" s="25"/>
      <c r="V21" s="25"/>
      <c r="W21" s="25"/>
      <c r="X21" s="14"/>
      <c r="Y21" s="14"/>
      <c r="Z21" s="14"/>
      <c r="AA21" s="14"/>
      <c r="AB21" s="14"/>
      <c r="AC21" s="14"/>
      <c r="AD21" s="14"/>
      <c r="AE21" s="14"/>
      <c r="AF21" s="14"/>
      <c r="AG21" s="14"/>
      <c r="AH21" s="14"/>
      <c r="AI21" s="14"/>
      <c r="AJ21" s="14"/>
      <c r="AK21" s="14"/>
      <c r="AL21" s="14"/>
      <c r="AM21" s="14"/>
      <c r="AN21" s="210"/>
    </row>
    <row r="22" spans="2:40" x14ac:dyDescent="0.2">
      <c r="B22" s="13"/>
      <c r="C22" s="92"/>
      <c r="D22" s="14" t="s">
        <v>20</v>
      </c>
      <c r="E22" s="14"/>
      <c r="F22" s="14"/>
      <c r="G22" s="14"/>
      <c r="H22" s="14"/>
      <c r="I22" s="14"/>
      <c r="J22" s="14"/>
      <c r="K22" s="14"/>
      <c r="L22" s="14"/>
      <c r="M22" s="14"/>
      <c r="N22" s="14"/>
      <c r="O22" s="14"/>
      <c r="P22" s="14"/>
      <c r="Q22" s="14"/>
      <c r="R22" s="14"/>
      <c r="S22" s="14"/>
      <c r="T22" s="25"/>
      <c r="U22" s="25"/>
      <c r="V22" s="25"/>
      <c r="W22" s="25"/>
      <c r="X22" s="25"/>
      <c r="Y22" s="25"/>
      <c r="Z22" s="25"/>
      <c r="AA22" s="25"/>
      <c r="AB22" s="14"/>
      <c r="AC22" s="14"/>
      <c r="AD22" s="14"/>
      <c r="AE22" s="14"/>
      <c r="AF22" s="14"/>
      <c r="AG22" s="14"/>
      <c r="AH22" s="14"/>
      <c r="AI22" s="14"/>
      <c r="AJ22" s="14"/>
      <c r="AK22" s="14"/>
      <c r="AL22" s="14"/>
      <c r="AM22" s="14"/>
      <c r="AN22" s="210"/>
    </row>
    <row r="23" spans="2:40" x14ac:dyDescent="0.2">
      <c r="B23" s="13"/>
      <c r="C23" s="92"/>
      <c r="D23" s="14" t="s">
        <v>21</v>
      </c>
      <c r="E23" s="14"/>
      <c r="F23" s="14"/>
      <c r="G23" s="14"/>
      <c r="H23" s="14"/>
      <c r="I23" s="14"/>
      <c r="J23" s="14"/>
      <c r="K23" s="14"/>
      <c r="L23" s="14"/>
      <c r="M23" s="14"/>
      <c r="N23" s="14"/>
      <c r="O23" s="14"/>
      <c r="P23" s="14"/>
      <c r="Q23" s="14"/>
      <c r="R23" s="14"/>
      <c r="S23" s="14"/>
      <c r="T23" s="14"/>
      <c r="U23" s="14"/>
      <c r="V23" s="14"/>
      <c r="W23" s="14"/>
      <c r="X23" s="14"/>
      <c r="Y23" s="14"/>
      <c r="Z23" s="14"/>
      <c r="AA23" s="25"/>
      <c r="AB23" s="25"/>
      <c r="AC23" s="25"/>
      <c r="AD23" s="14"/>
      <c r="AE23" s="14"/>
      <c r="AF23" s="14"/>
      <c r="AG23" s="14"/>
      <c r="AH23" s="14"/>
      <c r="AI23" s="14"/>
      <c r="AJ23" s="14"/>
      <c r="AK23" s="14"/>
      <c r="AL23" s="14"/>
      <c r="AM23" s="14"/>
      <c r="AN23" s="210"/>
    </row>
    <row r="24" spans="2:40" x14ac:dyDescent="0.2">
      <c r="B24" s="94" t="s">
        <v>119</v>
      </c>
      <c r="C24" s="92" t="s">
        <v>17</v>
      </c>
      <c r="D24" s="14" t="s">
        <v>19</v>
      </c>
      <c r="E24" s="14"/>
      <c r="F24" s="14"/>
      <c r="G24" s="14"/>
      <c r="H24" s="14"/>
      <c r="I24" s="14"/>
      <c r="J24" s="14"/>
      <c r="K24" s="14"/>
      <c r="L24" s="14"/>
      <c r="M24" s="14"/>
      <c r="N24" s="14"/>
      <c r="O24" s="14"/>
      <c r="P24" s="14"/>
      <c r="Q24" s="14"/>
      <c r="R24" s="14"/>
      <c r="S24" s="14"/>
      <c r="T24" s="14"/>
      <c r="U24" s="14"/>
      <c r="V24" s="14"/>
      <c r="W24" s="14"/>
      <c r="X24" s="14"/>
      <c r="Y24" s="14"/>
      <c r="Z24" s="14"/>
      <c r="AA24" s="14"/>
      <c r="AB24" s="14"/>
      <c r="AC24" s="25"/>
      <c r="AD24" s="25"/>
      <c r="AE24" s="14"/>
      <c r="AF24" s="14"/>
      <c r="AG24" s="14"/>
      <c r="AH24" s="14"/>
      <c r="AI24" s="14"/>
      <c r="AJ24" s="14"/>
      <c r="AK24" s="14"/>
      <c r="AL24" s="14"/>
      <c r="AM24" s="14"/>
      <c r="AN24" s="210"/>
    </row>
    <row r="25" spans="2:40" x14ac:dyDescent="0.2">
      <c r="B25" s="13"/>
      <c r="C25" s="92"/>
      <c r="D25" s="14" t="s">
        <v>20</v>
      </c>
      <c r="E25" s="14"/>
      <c r="F25" s="14"/>
      <c r="G25" s="14"/>
      <c r="H25" s="14"/>
      <c r="I25" s="14"/>
      <c r="J25" s="14"/>
      <c r="K25" s="14"/>
      <c r="L25" s="14"/>
      <c r="M25" s="14"/>
      <c r="N25" s="14"/>
      <c r="O25" s="14"/>
      <c r="P25" s="14"/>
      <c r="Q25" s="14"/>
      <c r="R25" s="14"/>
      <c r="S25" s="14"/>
      <c r="T25" s="14"/>
      <c r="U25" s="14"/>
      <c r="V25" s="14"/>
      <c r="W25" s="14"/>
      <c r="X25" s="14"/>
      <c r="Y25" s="14"/>
      <c r="Z25" s="14"/>
      <c r="AA25" s="14"/>
      <c r="AB25" s="25"/>
      <c r="AC25" s="14"/>
      <c r="AD25" s="14"/>
      <c r="AE25" s="14"/>
      <c r="AF25" s="14"/>
      <c r="AG25" s="14"/>
      <c r="AH25" s="14"/>
      <c r="AI25" s="14"/>
      <c r="AJ25" s="14"/>
      <c r="AK25" s="14"/>
      <c r="AL25" s="14"/>
      <c r="AM25" s="14"/>
      <c r="AN25" s="210"/>
    </row>
    <row r="26" spans="2:40" x14ac:dyDescent="0.2">
      <c r="B26" s="13"/>
      <c r="C26" s="92"/>
      <c r="D26" s="14" t="s">
        <v>21</v>
      </c>
      <c r="E26" s="14"/>
      <c r="F26" s="14"/>
      <c r="G26" s="14"/>
      <c r="H26" s="14"/>
      <c r="I26" s="14"/>
      <c r="J26" s="14"/>
      <c r="K26" s="14"/>
      <c r="L26" s="14"/>
      <c r="M26" s="14"/>
      <c r="N26" s="14"/>
      <c r="O26" s="14"/>
      <c r="P26" s="14"/>
      <c r="Q26" s="14"/>
      <c r="R26" s="14"/>
      <c r="S26" s="14"/>
      <c r="T26" s="14"/>
      <c r="U26" s="14"/>
      <c r="V26" s="14"/>
      <c r="W26" s="14"/>
      <c r="X26" s="14"/>
      <c r="Y26" s="14"/>
      <c r="Z26" s="14"/>
      <c r="AA26" s="14"/>
      <c r="AB26" s="25"/>
      <c r="AC26" s="25"/>
      <c r="AD26" s="25"/>
      <c r="AE26" s="25"/>
      <c r="AF26" s="14"/>
      <c r="AG26" s="14"/>
      <c r="AH26" s="14"/>
      <c r="AI26" s="14"/>
      <c r="AJ26" s="14"/>
      <c r="AK26" s="14"/>
      <c r="AL26" s="14"/>
      <c r="AM26" s="14"/>
      <c r="AN26" s="210"/>
    </row>
    <row r="27" spans="2:40" x14ac:dyDescent="0.2">
      <c r="B27" s="13"/>
      <c r="C27" s="92"/>
      <c r="D27" s="14" t="s">
        <v>22</v>
      </c>
      <c r="E27" s="14"/>
      <c r="F27" s="14"/>
      <c r="G27" s="14"/>
      <c r="H27" s="14"/>
      <c r="I27" s="14"/>
      <c r="J27" s="14"/>
      <c r="K27" s="14"/>
      <c r="L27" s="14"/>
      <c r="M27" s="14"/>
      <c r="N27" s="14"/>
      <c r="O27" s="14"/>
      <c r="P27" s="14"/>
      <c r="Q27" s="14"/>
      <c r="R27" s="14"/>
      <c r="S27" s="14"/>
      <c r="T27" s="14"/>
      <c r="U27" s="14"/>
      <c r="V27" s="14"/>
      <c r="W27" s="14"/>
      <c r="X27" s="14"/>
      <c r="Y27" s="14"/>
      <c r="Z27" s="14"/>
      <c r="AA27" s="14"/>
      <c r="AB27" s="14"/>
      <c r="AC27" s="25"/>
      <c r="AD27" s="25"/>
      <c r="AE27" s="25"/>
      <c r="AF27" s="25"/>
      <c r="AG27" s="14"/>
      <c r="AH27" s="14"/>
      <c r="AI27" s="14"/>
      <c r="AJ27" s="14"/>
      <c r="AK27" s="14"/>
      <c r="AL27" s="14"/>
      <c r="AM27" s="14"/>
      <c r="AN27" s="210"/>
    </row>
    <row r="28" spans="2:40" x14ac:dyDescent="0.2">
      <c r="B28" s="13"/>
      <c r="C28" s="92"/>
      <c r="D28" s="14" t="s">
        <v>116</v>
      </c>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25"/>
      <c r="AG28" s="25"/>
      <c r="AH28" s="14"/>
      <c r="AI28" s="14"/>
      <c r="AJ28" s="14"/>
      <c r="AK28" s="14"/>
      <c r="AL28" s="14"/>
      <c r="AM28" s="14"/>
      <c r="AN28" s="210"/>
    </row>
    <row r="29" spans="2:40" x14ac:dyDescent="0.2">
      <c r="B29" s="13"/>
      <c r="C29" s="95" t="s">
        <v>18</v>
      </c>
      <c r="D29" s="14" t="s">
        <v>19</v>
      </c>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25"/>
      <c r="AG29" s="25"/>
      <c r="AH29" s="25"/>
      <c r="AI29" s="25"/>
      <c r="AJ29" s="25"/>
      <c r="AK29" s="25"/>
      <c r="AL29" s="14"/>
      <c r="AM29" s="14"/>
      <c r="AN29" s="210"/>
    </row>
    <row r="30" spans="2:40" x14ac:dyDescent="0.2">
      <c r="B30" s="13"/>
      <c r="C30" s="92"/>
      <c r="D30" s="14" t="s">
        <v>20</v>
      </c>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02"/>
      <c r="AI30" s="14"/>
      <c r="AJ30" s="14"/>
      <c r="AK30" s="25"/>
      <c r="AL30" s="25"/>
      <c r="AM30" s="25"/>
      <c r="AN30" s="211"/>
    </row>
    <row r="31" spans="2:40" x14ac:dyDescent="0.2">
      <c r="B31" s="13"/>
      <c r="C31" s="92"/>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210"/>
    </row>
    <row r="32" spans="2:40" x14ac:dyDescent="0.2">
      <c r="B32" s="13"/>
      <c r="C32" s="92"/>
      <c r="D32" s="14"/>
      <c r="E32" s="14"/>
      <c r="F32" s="14"/>
      <c r="G32" s="14"/>
      <c r="H32" s="14"/>
      <c r="I32" s="14"/>
      <c r="J32" s="14"/>
      <c r="K32" s="14"/>
      <c r="L32" s="14"/>
      <c r="M32" s="14"/>
      <c r="N32" s="14"/>
      <c r="O32" s="14"/>
      <c r="P32" s="14"/>
      <c r="Q32" s="14"/>
      <c r="R32" s="14"/>
      <c r="S32" s="14"/>
      <c r="T32" s="14"/>
      <c r="U32" s="14"/>
      <c r="V32" s="14"/>
      <c r="W32" s="14"/>
      <c r="X32" s="14"/>
      <c r="Y32" s="14"/>
      <c r="Z32" s="14"/>
      <c r="AA32" s="14"/>
      <c r="AB32" s="29"/>
      <c r="AC32" s="14"/>
      <c r="AD32" s="14"/>
      <c r="AE32" s="14"/>
      <c r="AF32" s="14"/>
      <c r="AG32" s="14"/>
      <c r="AH32" s="14"/>
      <c r="AI32" s="14"/>
      <c r="AJ32" s="14"/>
      <c r="AK32" s="14"/>
      <c r="AL32" s="14"/>
      <c r="AM32" s="14"/>
      <c r="AN32" s="210"/>
    </row>
    <row r="33" spans="2:40" x14ac:dyDescent="0.2">
      <c r="B33" s="13"/>
      <c r="C33" s="92"/>
      <c r="D33" s="14"/>
      <c r="E33" s="14"/>
      <c r="F33" s="14"/>
      <c r="G33" s="14"/>
      <c r="H33" s="14"/>
      <c r="I33" s="14"/>
      <c r="J33" s="14"/>
      <c r="K33" s="14"/>
      <c r="L33" s="14"/>
      <c r="M33" s="14"/>
      <c r="N33" s="14"/>
      <c r="O33" s="14"/>
      <c r="P33" s="14"/>
      <c r="Q33" s="14"/>
      <c r="R33" s="14"/>
      <c r="S33" s="14"/>
      <c r="T33" s="14"/>
      <c r="U33" s="14"/>
      <c r="V33" s="14"/>
      <c r="W33" s="14"/>
      <c r="X33" s="14"/>
      <c r="Y33" s="14"/>
      <c r="Z33" s="14"/>
      <c r="AA33" s="14"/>
      <c r="AB33" s="29"/>
      <c r="AC33" s="14"/>
      <c r="AD33" s="14"/>
      <c r="AE33" s="14"/>
      <c r="AF33" s="14"/>
      <c r="AG33" s="14"/>
      <c r="AH33" s="14"/>
      <c r="AI33" s="14"/>
      <c r="AJ33" s="14"/>
      <c r="AK33" s="14"/>
      <c r="AL33" s="14"/>
      <c r="AM33" s="14"/>
      <c r="AN33" s="210"/>
    </row>
    <row r="34" spans="2:40" ht="13.5" thickBot="1" x14ac:dyDescent="0.25">
      <c r="B34" s="15"/>
      <c r="C34" s="93"/>
      <c r="D34" s="16"/>
      <c r="E34" s="16"/>
      <c r="F34" s="16"/>
      <c r="G34" s="16"/>
      <c r="H34" s="16"/>
      <c r="I34" s="16"/>
      <c r="J34" s="16"/>
      <c r="K34" s="16"/>
      <c r="L34" s="16"/>
      <c r="M34" s="16"/>
      <c r="N34" s="16"/>
      <c r="O34" s="16"/>
      <c r="P34" s="16"/>
      <c r="Q34" s="16"/>
      <c r="R34" s="16"/>
      <c r="S34" s="16"/>
      <c r="T34" s="16"/>
      <c r="U34" s="16"/>
      <c r="V34" s="16"/>
      <c r="W34" s="16"/>
      <c r="X34" s="16"/>
      <c r="Y34" s="16"/>
      <c r="Z34" s="16"/>
      <c r="AA34" s="16"/>
      <c r="AB34" s="30"/>
      <c r="AC34" s="16"/>
      <c r="AD34" s="16"/>
      <c r="AE34" s="16"/>
      <c r="AF34" s="16"/>
      <c r="AG34" s="16"/>
      <c r="AH34" s="16"/>
      <c r="AI34" s="16"/>
      <c r="AJ34" s="16"/>
      <c r="AK34" s="16"/>
      <c r="AL34" s="16"/>
      <c r="AM34" s="16"/>
      <c r="AN34" s="212"/>
    </row>
  </sheetData>
  <phoneticPr fontId="2" type="noConversion"/>
  <pageMargins left="0.75" right="0.75" top="1" bottom="1" header="0.5" footer="0.5"/>
  <pageSetup paperSize="5" scale="7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24"/>
  <sheetViews>
    <sheetView showGridLines="0" tabSelected="1" zoomScale="89" zoomScaleNormal="89" workbookViewId="0">
      <selection activeCell="G6" sqref="G6"/>
    </sheetView>
  </sheetViews>
  <sheetFormatPr defaultRowHeight="12.75" x14ac:dyDescent="0.2"/>
  <cols>
    <col min="1" max="1" width="2.7109375" customWidth="1"/>
    <col min="2" max="2" width="26.5703125" customWidth="1"/>
    <col min="3" max="3" width="15" customWidth="1"/>
    <col min="4" max="4" width="18.5703125" customWidth="1"/>
    <col min="5" max="5" width="23.5703125" customWidth="1"/>
    <col min="6" max="6" width="21.7109375" customWidth="1"/>
    <col min="7" max="7" width="20.28515625" customWidth="1"/>
    <col min="8" max="8" width="20" customWidth="1"/>
    <col min="9" max="9" width="20.28515625" customWidth="1"/>
  </cols>
  <sheetData>
    <row r="1" spans="2:9" ht="30" x14ac:dyDescent="0.25">
      <c r="B1" s="107" t="s">
        <v>249</v>
      </c>
      <c r="E1" s="38"/>
      <c r="F1" s="98"/>
      <c r="G1" s="98"/>
      <c r="H1" s="98"/>
    </row>
    <row r="2" spans="2:9" ht="18" x14ac:dyDescent="0.25">
      <c r="B2" s="184" t="s">
        <v>45</v>
      </c>
      <c r="C2" s="190"/>
      <c r="E2" s="38"/>
      <c r="F2" s="98"/>
      <c r="G2" s="98"/>
      <c r="H2" s="98"/>
    </row>
    <row r="3" spans="2:9" ht="17.25" customHeight="1" x14ac:dyDescent="0.25">
      <c r="B3" s="183" t="s">
        <v>46</v>
      </c>
      <c r="C3" s="101"/>
      <c r="E3" s="241"/>
      <c r="F3" s="99"/>
      <c r="G3" s="99"/>
      <c r="H3" s="99"/>
    </row>
    <row r="4" spans="2:9" ht="3.75" customHeight="1" x14ac:dyDescent="0.2"/>
    <row r="5" spans="2:9" ht="17.25" customHeight="1" x14ac:dyDescent="0.25">
      <c r="B5" s="7" t="s">
        <v>2</v>
      </c>
      <c r="C5" s="7"/>
      <c r="D5" s="8"/>
      <c r="E5" s="8"/>
      <c r="F5" s="8"/>
      <c r="G5" s="8"/>
      <c r="H5" s="8"/>
    </row>
    <row r="6" spans="2:9" s="81" customFormat="1" ht="43.5" customHeight="1" x14ac:dyDescent="0.2">
      <c r="B6" s="281" t="s">
        <v>277</v>
      </c>
      <c r="C6" s="281" t="s">
        <v>274</v>
      </c>
      <c r="D6" s="281" t="s">
        <v>313</v>
      </c>
      <c r="E6" s="281" t="s">
        <v>10</v>
      </c>
      <c r="F6" s="281" t="s">
        <v>7</v>
      </c>
      <c r="G6" s="281" t="s">
        <v>9</v>
      </c>
      <c r="H6" s="281" t="s">
        <v>8</v>
      </c>
      <c r="I6" s="282" t="s">
        <v>11</v>
      </c>
    </row>
    <row r="7" spans="2:9" ht="15" x14ac:dyDescent="0.2">
      <c r="B7" s="14"/>
      <c r="C7" s="14"/>
      <c r="D7" s="283"/>
      <c r="E7" s="283"/>
      <c r="F7" s="283"/>
      <c r="G7" s="283"/>
      <c r="H7" s="283"/>
      <c r="I7" s="283"/>
    </row>
    <row r="8" spans="2:9" ht="15" x14ac:dyDescent="0.2">
      <c r="B8" s="14"/>
      <c r="C8" s="14"/>
      <c r="D8" s="14"/>
      <c r="E8" s="283"/>
      <c r="F8" s="283"/>
      <c r="G8" s="283"/>
      <c r="H8" s="283"/>
      <c r="I8" s="283"/>
    </row>
    <row r="9" spans="2:9" x14ac:dyDescent="0.2">
      <c r="B9" s="14"/>
      <c r="C9" s="14"/>
      <c r="D9" s="14"/>
      <c r="E9" s="14"/>
      <c r="F9" s="14"/>
      <c r="G9" s="14"/>
      <c r="H9" s="14"/>
      <c r="I9" s="14"/>
    </row>
    <row r="10" spans="2:9" x14ac:dyDescent="0.2">
      <c r="B10" s="14"/>
      <c r="C10" s="14"/>
      <c r="D10" s="14"/>
      <c r="E10" s="14"/>
      <c r="F10" s="14"/>
      <c r="G10" s="14"/>
      <c r="H10" s="14"/>
      <c r="I10" s="14"/>
    </row>
    <row r="11" spans="2:9" x14ac:dyDescent="0.2">
      <c r="B11" s="14"/>
      <c r="C11" s="14"/>
      <c r="D11" s="14"/>
      <c r="E11" s="14"/>
      <c r="F11" s="14"/>
      <c r="G11" s="14"/>
      <c r="H11" s="14"/>
      <c r="I11" s="14"/>
    </row>
    <row r="12" spans="2:9" x14ac:dyDescent="0.2">
      <c r="B12" s="14"/>
      <c r="C12" s="14"/>
      <c r="D12" s="14"/>
      <c r="E12" s="14"/>
      <c r="F12" s="14"/>
      <c r="G12" s="14"/>
      <c r="H12" s="14"/>
      <c r="I12" s="14"/>
    </row>
    <row r="13" spans="2:9" x14ac:dyDescent="0.2">
      <c r="B13" s="14"/>
      <c r="C13" s="14"/>
      <c r="D13" s="14"/>
      <c r="E13" s="14"/>
      <c r="F13" s="14"/>
      <c r="G13" s="14"/>
      <c r="H13" s="14"/>
      <c r="I13" s="14"/>
    </row>
    <row r="14" spans="2:9" x14ac:dyDescent="0.2">
      <c r="B14" s="14"/>
      <c r="C14" s="14"/>
      <c r="D14" s="14"/>
      <c r="E14" s="14"/>
      <c r="F14" s="14"/>
      <c r="G14" s="14"/>
      <c r="H14" s="14"/>
      <c r="I14" s="14"/>
    </row>
    <row r="15" spans="2:9" x14ac:dyDescent="0.2">
      <c r="B15" s="14"/>
      <c r="C15" s="14"/>
      <c r="D15" s="14"/>
      <c r="E15" s="14"/>
      <c r="F15" s="14"/>
      <c r="G15" s="14"/>
      <c r="H15" s="14"/>
      <c r="I15" s="14"/>
    </row>
    <row r="16" spans="2:9" x14ac:dyDescent="0.2">
      <c r="B16" s="14"/>
      <c r="C16" s="14"/>
      <c r="D16" s="14"/>
      <c r="E16" s="14"/>
      <c r="F16" s="14"/>
      <c r="G16" s="14"/>
      <c r="H16" s="14"/>
      <c r="I16" s="14"/>
    </row>
    <row r="17" spans="2:9" x14ac:dyDescent="0.2">
      <c r="B17" s="14"/>
      <c r="C17" s="14"/>
      <c r="D17" s="14"/>
      <c r="E17" s="14"/>
      <c r="F17" s="14"/>
      <c r="G17" s="14"/>
      <c r="H17" s="14"/>
      <c r="I17" s="14"/>
    </row>
    <row r="18" spans="2:9" x14ac:dyDescent="0.2">
      <c r="B18" s="14"/>
      <c r="C18" s="14"/>
      <c r="D18" s="14"/>
      <c r="E18" s="14"/>
      <c r="F18" s="14"/>
      <c r="G18" s="14"/>
      <c r="H18" s="14"/>
      <c r="I18" s="14"/>
    </row>
    <row r="19" spans="2:9" x14ac:dyDescent="0.2">
      <c r="B19" s="14"/>
      <c r="C19" s="14"/>
      <c r="D19" s="14"/>
      <c r="E19" s="14"/>
      <c r="F19" s="14"/>
      <c r="G19" s="14"/>
      <c r="H19" s="14"/>
      <c r="I19" s="14"/>
    </row>
    <row r="20" spans="2:9" x14ac:dyDescent="0.2">
      <c r="B20" s="14"/>
      <c r="C20" s="14"/>
      <c r="D20" s="14"/>
      <c r="E20" s="14"/>
      <c r="F20" s="14"/>
      <c r="G20" s="14"/>
      <c r="H20" s="14"/>
      <c r="I20" s="14"/>
    </row>
    <row r="21" spans="2:9" x14ac:dyDescent="0.2">
      <c r="B21" s="14"/>
      <c r="C21" s="14"/>
      <c r="D21" s="14"/>
      <c r="E21" s="14"/>
      <c r="F21" s="14"/>
      <c r="G21" s="14"/>
      <c r="H21" s="14"/>
      <c r="I21" s="14"/>
    </row>
    <row r="22" spans="2:9" x14ac:dyDescent="0.2">
      <c r="B22" s="14"/>
      <c r="C22" s="14"/>
      <c r="D22" s="14"/>
      <c r="E22" s="14"/>
      <c r="F22" s="14"/>
      <c r="G22" s="14"/>
      <c r="H22" s="14"/>
      <c r="I22" s="14"/>
    </row>
    <row r="23" spans="2:9" x14ac:dyDescent="0.2">
      <c r="B23" s="14"/>
      <c r="C23" s="14"/>
      <c r="D23" s="14"/>
      <c r="E23" s="14"/>
      <c r="F23" s="14"/>
      <c r="G23" s="14"/>
      <c r="H23" s="14"/>
      <c r="I23" s="14"/>
    </row>
    <row r="24" spans="2:9" x14ac:dyDescent="0.2">
      <c r="B24" s="14"/>
      <c r="C24" s="14"/>
      <c r="D24" s="14"/>
      <c r="E24" s="14"/>
      <c r="F24" s="14"/>
      <c r="G24" s="14"/>
      <c r="H24" s="14"/>
      <c r="I24" s="14"/>
    </row>
  </sheetData>
  <pageMargins left="0.75" right="0.75" top="1" bottom="1" header="0.5" footer="0.5"/>
  <pageSetup scale="6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3"/>
  <sheetViews>
    <sheetView showGridLines="0" topLeftCell="A4" workbookViewId="0">
      <selection activeCell="F12" sqref="F12"/>
    </sheetView>
  </sheetViews>
  <sheetFormatPr defaultRowHeight="12.75" x14ac:dyDescent="0.2"/>
  <cols>
    <col min="1" max="1" width="1.140625" customWidth="1"/>
    <col min="2" max="2" width="8.140625" bestFit="1" customWidth="1"/>
    <col min="3" max="3" width="21" bestFit="1" customWidth="1"/>
    <col min="4" max="4" width="13.85546875" bestFit="1" customWidth="1"/>
    <col min="5" max="5" width="27.7109375" customWidth="1"/>
    <col min="6" max="6" width="75" customWidth="1"/>
    <col min="7" max="7" width="17.28515625" bestFit="1" customWidth="1"/>
    <col min="8" max="8" width="19.42578125" bestFit="1" customWidth="1"/>
    <col min="9" max="9" width="22.42578125" customWidth="1"/>
    <col min="10" max="10" width="65.5703125" customWidth="1"/>
  </cols>
  <sheetData>
    <row r="1" spans="2:10" ht="30" x14ac:dyDescent="0.2">
      <c r="B1" s="107" t="s">
        <v>232</v>
      </c>
    </row>
    <row r="2" spans="2:10" ht="3" customHeight="1" x14ac:dyDescent="0.2"/>
    <row r="3" spans="2:10" s="81" customFormat="1" ht="24" customHeight="1" x14ac:dyDescent="0.2">
      <c r="B3" s="242" t="s">
        <v>68</v>
      </c>
      <c r="C3" s="242" t="s">
        <v>270</v>
      </c>
      <c r="D3" s="242" t="s">
        <v>82</v>
      </c>
      <c r="E3" s="245" t="s">
        <v>86</v>
      </c>
      <c r="F3" s="242" t="s">
        <v>69</v>
      </c>
      <c r="G3" s="245" t="s">
        <v>236</v>
      </c>
      <c r="H3" s="245" t="s">
        <v>237</v>
      </c>
      <c r="I3" s="226" t="s">
        <v>231</v>
      </c>
      <c r="J3" s="242" t="s">
        <v>70</v>
      </c>
    </row>
    <row r="4" spans="2:10" x14ac:dyDescent="0.2">
      <c r="B4" s="243">
        <v>1</v>
      </c>
      <c r="C4" s="243"/>
      <c r="D4" s="243"/>
      <c r="E4" s="246"/>
      <c r="F4" s="243"/>
      <c r="G4" s="246"/>
      <c r="H4" s="246"/>
      <c r="I4" s="225" t="str">
        <f>_xlfn.IFNA(INDEX(Options!$B$2:$F$6,MATCH($G4,Options!$A$2:$A$6,0),MATCH('5. Project Risk Profile'!$H4,Options!$B$1:$F$1,0)),"")</f>
        <v/>
      </c>
      <c r="J4" s="243"/>
    </row>
    <row r="5" spans="2:10" x14ac:dyDescent="0.2">
      <c r="B5" s="243">
        <v>2</v>
      </c>
      <c r="C5" s="243"/>
      <c r="D5" s="243"/>
      <c r="E5" s="246"/>
      <c r="F5" s="243"/>
      <c r="G5" s="246"/>
      <c r="H5" s="246"/>
      <c r="I5" s="225" t="str">
        <f>_xlfn.IFNA(INDEX(Options!$B$2:$F$6,MATCH($G5,Options!$A$2:$A$6,0),MATCH('5. Project Risk Profile'!$H5,Options!$B$1:$F$1,0)),"")</f>
        <v/>
      </c>
      <c r="J5" s="243"/>
    </row>
    <row r="6" spans="2:10" x14ac:dyDescent="0.2">
      <c r="B6" s="243">
        <v>3</v>
      </c>
      <c r="C6" s="243"/>
      <c r="D6" s="243"/>
      <c r="E6" s="246"/>
      <c r="F6" s="243"/>
      <c r="G6" s="246"/>
      <c r="H6" s="246"/>
      <c r="I6" s="225" t="str">
        <f>_xlfn.IFNA(INDEX(Options!$B$2:$F$6,MATCH($G6,Options!$A$2:$A$6,0),MATCH('5. Project Risk Profile'!$H6,Options!$B$1:$F$1,0)),"")</f>
        <v/>
      </c>
      <c r="J6" s="243"/>
    </row>
    <row r="7" spans="2:10" x14ac:dyDescent="0.2">
      <c r="B7" s="243">
        <v>4</v>
      </c>
      <c r="C7" s="243"/>
      <c r="D7" s="243"/>
      <c r="E7" s="246"/>
      <c r="F7" s="243"/>
      <c r="G7" s="246"/>
      <c r="H7" s="246"/>
      <c r="I7" s="225" t="str">
        <f>_xlfn.IFNA(INDEX(Options!$B$2:$F$6,MATCH($G7,Options!$A$2:$A$6,0),MATCH('5. Project Risk Profile'!$H7,Options!$B$1:$F$1,0)),"")</f>
        <v/>
      </c>
      <c r="J7" s="243"/>
    </row>
    <row r="8" spans="2:10" x14ac:dyDescent="0.2">
      <c r="B8" s="243"/>
      <c r="C8" s="243"/>
      <c r="D8" s="243"/>
      <c r="E8" s="246"/>
      <c r="F8" s="243"/>
      <c r="G8" s="246"/>
      <c r="H8" s="246"/>
      <c r="I8" s="225" t="str">
        <f>_xlfn.IFNA(INDEX(Options!$B$2:$F$6,MATCH($G8,Options!$A$2:$A$6,0),MATCH('5. Project Risk Profile'!$H8,Options!$B$1:$F$1,0)),"")</f>
        <v/>
      </c>
      <c r="J8" s="243"/>
    </row>
    <row r="9" spans="2:10" x14ac:dyDescent="0.2">
      <c r="B9" s="243"/>
      <c r="C9" s="243"/>
      <c r="D9" s="243"/>
      <c r="E9" s="246"/>
      <c r="F9" s="243"/>
      <c r="G9" s="246"/>
      <c r="H9" s="246"/>
      <c r="I9" s="225" t="str">
        <f>_xlfn.IFNA(INDEX(Options!$B$2:$F$6,MATCH($G9,Options!$A$2:$A$6,0),MATCH('5. Project Risk Profile'!$H9,Options!$B$1:$F$1,0)),"")</f>
        <v/>
      </c>
      <c r="J9" s="243"/>
    </row>
    <row r="10" spans="2:10" x14ac:dyDescent="0.2">
      <c r="B10" s="243"/>
      <c r="C10" s="243"/>
      <c r="D10" s="243"/>
      <c r="E10" s="246"/>
      <c r="F10" s="243"/>
      <c r="G10" s="246"/>
      <c r="H10" s="246"/>
      <c r="I10" s="225" t="str">
        <f>_xlfn.IFNA(INDEX(Options!$B$2:$F$6,MATCH($G10,Options!$A$2:$A$6,0),MATCH('5. Project Risk Profile'!$H10,Options!$B$1:$F$1,0)),"")</f>
        <v/>
      </c>
      <c r="J10" s="243"/>
    </row>
    <row r="11" spans="2:10" x14ac:dyDescent="0.2">
      <c r="B11" s="243"/>
      <c r="C11" s="243"/>
      <c r="D11" s="243"/>
      <c r="E11" s="246"/>
      <c r="F11" s="243"/>
      <c r="G11" s="246"/>
      <c r="H11" s="246"/>
      <c r="I11" s="225" t="str">
        <f>_xlfn.IFNA(INDEX(Options!$B$2:$F$6,MATCH($G11,Options!$A$2:$A$6,0),MATCH('5. Project Risk Profile'!$H11,Options!$B$1:$F$1,0)),"")</f>
        <v/>
      </c>
      <c r="J11" s="243"/>
    </row>
    <row r="12" spans="2:10" x14ac:dyDescent="0.2">
      <c r="B12" s="243"/>
      <c r="C12" s="243"/>
      <c r="D12" s="243"/>
      <c r="E12" s="246"/>
      <c r="F12" s="243"/>
      <c r="G12" s="246"/>
      <c r="H12" s="246"/>
      <c r="I12" s="225" t="str">
        <f>_xlfn.IFNA(INDEX(Options!$B$2:$F$6,MATCH($G12,Options!$A$2:$A$6,0),MATCH('5. Project Risk Profile'!$H12,Options!$B$1:$F$1,0)),"")</f>
        <v/>
      </c>
      <c r="J12" s="243"/>
    </row>
    <row r="13" spans="2:10" x14ac:dyDescent="0.2">
      <c r="B13" s="243"/>
      <c r="C13" s="243"/>
      <c r="D13" s="243"/>
      <c r="E13" s="246"/>
      <c r="F13" s="243"/>
      <c r="G13" s="246"/>
      <c r="H13" s="246"/>
      <c r="I13" s="225" t="str">
        <f>_xlfn.IFNA(INDEX(Options!$B$2:$F$6,MATCH($G13,Options!$A$2:$A$6,0),MATCH('5. Project Risk Profile'!$H13,Options!$B$1:$F$1,0)),"")</f>
        <v/>
      </c>
      <c r="J13" s="243"/>
    </row>
    <row r="14" spans="2:10" x14ac:dyDescent="0.2">
      <c r="B14" s="243"/>
      <c r="C14" s="243"/>
      <c r="D14" s="243"/>
      <c r="E14" s="246"/>
      <c r="F14" s="243"/>
      <c r="G14" s="246"/>
      <c r="H14" s="246"/>
      <c r="I14" s="225" t="str">
        <f>_xlfn.IFNA(INDEX(Options!$B$2:$F$6,MATCH($G14,Options!$A$2:$A$6,0),MATCH('5. Project Risk Profile'!$H14,Options!$B$1:$F$1,0)),"")</f>
        <v/>
      </c>
      <c r="J14" s="243"/>
    </row>
    <row r="15" spans="2:10" x14ac:dyDescent="0.2">
      <c r="B15" s="243"/>
      <c r="C15" s="243"/>
      <c r="D15" s="243"/>
      <c r="E15" s="246"/>
      <c r="F15" s="243"/>
      <c r="G15" s="246"/>
      <c r="H15" s="246"/>
      <c r="I15" s="225" t="str">
        <f>_xlfn.IFNA(INDEX(Options!$B$2:$F$6,MATCH($G15,Options!$A$2:$A$6,0),MATCH('5. Project Risk Profile'!$H15,Options!$B$1:$F$1,0)),"")</f>
        <v/>
      </c>
      <c r="J15" s="243"/>
    </row>
    <row r="16" spans="2:10" x14ac:dyDescent="0.2">
      <c r="B16" s="243"/>
      <c r="C16" s="243"/>
      <c r="D16" s="243"/>
      <c r="E16" s="246"/>
      <c r="F16" s="243"/>
      <c r="G16" s="246"/>
      <c r="H16" s="246"/>
      <c r="I16" s="225" t="str">
        <f>_xlfn.IFNA(INDEX(Options!$B$2:$F$6,MATCH($G16,Options!$A$2:$A$6,0),MATCH('5. Project Risk Profile'!$H16,Options!$B$1:$F$1,0)),"")</f>
        <v/>
      </c>
      <c r="J16" s="243"/>
    </row>
    <row r="17" spans="2:10" x14ac:dyDescent="0.2">
      <c r="B17" s="243"/>
      <c r="C17" s="243"/>
      <c r="D17" s="243"/>
      <c r="E17" s="246"/>
      <c r="F17" s="243"/>
      <c r="G17" s="246"/>
      <c r="H17" s="246"/>
      <c r="I17" s="225" t="str">
        <f>_xlfn.IFNA(INDEX(Options!$B$2:$F$6,MATCH($G17,Options!$A$2:$A$6,0),MATCH('5. Project Risk Profile'!$H17,Options!$B$1:$F$1,0)),"")</f>
        <v/>
      </c>
      <c r="J17" s="243"/>
    </row>
    <row r="18" spans="2:10" x14ac:dyDescent="0.2">
      <c r="B18" s="243"/>
      <c r="C18" s="243"/>
      <c r="D18" s="243"/>
      <c r="E18" s="246"/>
      <c r="F18" s="243"/>
      <c r="G18" s="246"/>
      <c r="H18" s="246"/>
      <c r="I18" s="225" t="str">
        <f>_xlfn.IFNA(INDEX(Options!$B$2:$F$6,MATCH($G18,Options!$A$2:$A$6,0),MATCH('5. Project Risk Profile'!$H18,Options!$B$1:$F$1,0)),"")</f>
        <v/>
      </c>
      <c r="J18" s="243"/>
    </row>
    <row r="19" spans="2:10" x14ac:dyDescent="0.2">
      <c r="B19" s="243"/>
      <c r="C19" s="243"/>
      <c r="D19" s="243"/>
      <c r="E19" s="246"/>
      <c r="F19" s="243"/>
      <c r="G19" s="246"/>
      <c r="H19" s="246"/>
      <c r="I19" s="225" t="str">
        <f>_xlfn.IFNA(INDEX(Options!$B$2:$F$6,MATCH($G19,Options!$A$2:$A$6,0),MATCH('5. Project Risk Profile'!$H19,Options!$B$1:$F$1,0)),"")</f>
        <v/>
      </c>
      <c r="J19" s="243"/>
    </row>
    <row r="20" spans="2:10" x14ac:dyDescent="0.2">
      <c r="B20" s="243"/>
      <c r="C20" s="243"/>
      <c r="D20" s="243"/>
      <c r="E20" s="246"/>
      <c r="F20" s="243"/>
      <c r="G20" s="246"/>
      <c r="H20" s="246"/>
      <c r="I20" s="225" t="str">
        <f>_xlfn.IFNA(INDEX(Options!$B$2:$F$6,MATCH($G20,Options!$A$2:$A$6,0),MATCH('5. Project Risk Profile'!$H20,Options!$B$1:$F$1,0)),"")</f>
        <v/>
      </c>
      <c r="J20" s="243"/>
    </row>
    <row r="21" spans="2:10" x14ac:dyDescent="0.2">
      <c r="B21" s="243"/>
      <c r="C21" s="243"/>
      <c r="D21" s="243"/>
      <c r="E21" s="246"/>
      <c r="F21" s="243"/>
      <c r="G21" s="246"/>
      <c r="H21" s="246"/>
      <c r="I21" s="225" t="str">
        <f>_xlfn.IFNA(INDEX(Options!$B$2:$F$6,MATCH($G21,Options!$A$2:$A$6,0),MATCH('5. Project Risk Profile'!$H21,Options!$B$1:$F$1,0)),"")</f>
        <v/>
      </c>
      <c r="J21" s="243"/>
    </row>
    <row r="22" spans="2:10" x14ac:dyDescent="0.2">
      <c r="B22" s="243"/>
      <c r="C22" s="243"/>
      <c r="D22" s="243"/>
      <c r="E22" s="246"/>
      <c r="F22" s="243"/>
      <c r="G22" s="246"/>
      <c r="H22" s="246"/>
      <c r="I22" s="225" t="str">
        <f>_xlfn.IFNA(INDEX(Options!$B$2:$F$6,MATCH($G22,Options!$A$2:$A$6,0),MATCH('5. Project Risk Profile'!$H22,Options!$B$1:$F$1,0)),"")</f>
        <v/>
      </c>
      <c r="J22" s="243"/>
    </row>
    <row r="23" spans="2:10" x14ac:dyDescent="0.2">
      <c r="B23" s="243"/>
      <c r="C23" s="243"/>
      <c r="D23" s="243"/>
      <c r="E23" s="246"/>
      <c r="F23" s="243"/>
      <c r="G23" s="246"/>
      <c r="H23" s="246"/>
      <c r="I23" s="225" t="str">
        <f>_xlfn.IFNA(INDEX(Options!$B$2:$F$6,MATCH($G23,Options!$A$2:$A$6,0),MATCH('5. Project Risk Profile'!$H23,Options!$B$1:$F$1,0)),"")</f>
        <v/>
      </c>
      <c r="J23" s="243"/>
    </row>
    <row r="24" spans="2:10" x14ac:dyDescent="0.2">
      <c r="B24" s="243"/>
      <c r="C24" s="243"/>
      <c r="D24" s="243"/>
      <c r="E24" s="246"/>
      <c r="F24" s="243"/>
      <c r="G24" s="246"/>
      <c r="H24" s="246"/>
      <c r="I24" s="225" t="str">
        <f>_xlfn.IFNA(INDEX(Options!$B$2:$F$6,MATCH($G24,Options!$A$2:$A$6,0),MATCH('5. Project Risk Profile'!$H24,Options!$B$1:$F$1,0)),"")</f>
        <v/>
      </c>
      <c r="J24" s="243"/>
    </row>
    <row r="25" spans="2:10" x14ac:dyDescent="0.2">
      <c r="B25" s="243"/>
      <c r="C25" s="243"/>
      <c r="D25" s="243"/>
      <c r="E25" s="246"/>
      <c r="F25" s="243"/>
      <c r="G25" s="246"/>
      <c r="H25" s="246"/>
      <c r="I25" s="225" t="str">
        <f>_xlfn.IFNA(INDEX(Options!$B$2:$F$6,MATCH($G25,Options!$A$2:$A$6,0),MATCH('5. Project Risk Profile'!$H25,Options!$B$1:$F$1,0)),"")</f>
        <v/>
      </c>
      <c r="J25" s="243"/>
    </row>
    <row r="26" spans="2:10" x14ac:dyDescent="0.2">
      <c r="B26" s="243"/>
      <c r="C26" s="243"/>
      <c r="D26" s="243"/>
      <c r="E26" s="246"/>
      <c r="F26" s="243"/>
      <c r="G26" s="246"/>
      <c r="H26" s="246"/>
      <c r="I26" s="225" t="str">
        <f>_xlfn.IFNA(INDEX(Options!$B$2:$F$6,MATCH($G26,Options!$A$2:$A$6,0),MATCH('5. Project Risk Profile'!$H26,Options!$B$1:$F$1,0)),"")</f>
        <v/>
      </c>
      <c r="J26" s="243"/>
    </row>
    <row r="27" spans="2:10" x14ac:dyDescent="0.2">
      <c r="B27" s="243"/>
      <c r="C27" s="243"/>
      <c r="D27" s="243"/>
      <c r="E27" s="246"/>
      <c r="F27" s="243"/>
      <c r="G27" s="246"/>
      <c r="H27" s="246"/>
      <c r="I27" s="225" t="str">
        <f>_xlfn.IFNA(INDEX(Options!$B$2:$F$6,MATCH($G27,Options!$A$2:$A$6,0),MATCH('5. Project Risk Profile'!$H27,Options!$B$1:$F$1,0)),"")</f>
        <v/>
      </c>
      <c r="J27" s="243"/>
    </row>
    <row r="28" spans="2:10" x14ac:dyDescent="0.2">
      <c r="B28" s="243"/>
      <c r="C28" s="243"/>
      <c r="D28" s="243"/>
      <c r="E28" s="246"/>
      <c r="F28" s="243"/>
      <c r="G28" s="246"/>
      <c r="H28" s="246"/>
      <c r="I28" s="225" t="str">
        <f>_xlfn.IFNA(INDEX(Options!$B$2:$F$6,MATCH($G28,Options!$A$2:$A$6,0),MATCH('5. Project Risk Profile'!$H28,Options!$B$1:$F$1,0)),"")</f>
        <v/>
      </c>
      <c r="J28" s="243"/>
    </row>
    <row r="29" spans="2:10" x14ac:dyDescent="0.2">
      <c r="B29" s="243"/>
      <c r="C29" s="243"/>
      <c r="D29" s="243"/>
      <c r="E29" s="246"/>
      <c r="F29" s="243"/>
      <c r="G29" s="246"/>
      <c r="H29" s="246"/>
      <c r="I29" s="225" t="str">
        <f>_xlfn.IFNA(INDEX(Options!$B$2:$F$6,MATCH($G29,Options!$A$2:$A$6,0),MATCH('5. Project Risk Profile'!$H29,Options!$B$1:$F$1,0)),"")</f>
        <v/>
      </c>
      <c r="J29" s="243"/>
    </row>
    <row r="30" spans="2:10" x14ac:dyDescent="0.2">
      <c r="B30" s="243"/>
      <c r="C30" s="243"/>
      <c r="D30" s="243"/>
      <c r="E30" s="246"/>
      <c r="F30" s="243"/>
      <c r="G30" s="246"/>
      <c r="H30" s="246"/>
      <c r="I30" s="225" t="str">
        <f>_xlfn.IFNA(INDEX(Options!$B$2:$F$6,MATCH($G30,Options!$A$2:$A$6,0),MATCH('5. Project Risk Profile'!$H30,Options!$B$1:$F$1,0)),"")</f>
        <v/>
      </c>
      <c r="J30" s="243"/>
    </row>
    <row r="31" spans="2:10" x14ac:dyDescent="0.2">
      <c r="B31" s="243"/>
      <c r="C31" s="243"/>
      <c r="D31" s="243"/>
      <c r="E31" s="246"/>
      <c r="F31" s="243"/>
      <c r="G31" s="246"/>
      <c r="H31" s="246"/>
      <c r="I31" s="225" t="str">
        <f>_xlfn.IFNA(INDEX(Options!$B$2:$F$6,MATCH($G31,Options!$A$2:$A$6,0),MATCH('5. Project Risk Profile'!$H31,Options!$B$1:$F$1,0)),"")</f>
        <v/>
      </c>
      <c r="J31" s="243"/>
    </row>
    <row r="32" spans="2:10" x14ac:dyDescent="0.2">
      <c r="B32" s="243"/>
      <c r="C32" s="243"/>
      <c r="D32" s="243"/>
      <c r="E32" s="246"/>
      <c r="F32" s="243"/>
      <c r="G32" s="246"/>
      <c r="H32" s="246"/>
      <c r="I32" s="225" t="str">
        <f>_xlfn.IFNA(INDEX(Options!$B$2:$F$6,MATCH($G32,Options!$A$2:$A$6,0),MATCH('5. Project Risk Profile'!$H32,Options!$B$1:$F$1,0)),"")</f>
        <v/>
      </c>
      <c r="J32" s="243"/>
    </row>
    <row r="33" spans="2:10" x14ac:dyDescent="0.2">
      <c r="B33" s="243"/>
      <c r="C33" s="243"/>
      <c r="D33" s="243"/>
      <c r="E33" s="246"/>
      <c r="F33" s="243"/>
      <c r="G33" s="246"/>
      <c r="H33" s="246"/>
      <c r="I33" s="225" t="str">
        <f>_xlfn.IFNA(INDEX(Options!$B$2:$F$6,MATCH($G33,Options!$A$2:$A$6,0),MATCH('5. Project Risk Profile'!$H33,Options!$B$1:$F$1,0)),"")</f>
        <v/>
      </c>
      <c r="J33" s="243"/>
    </row>
    <row r="34" spans="2:10" x14ac:dyDescent="0.2">
      <c r="B34" s="243"/>
      <c r="C34" s="243"/>
      <c r="D34" s="243"/>
      <c r="E34" s="246"/>
      <c r="F34" s="243"/>
      <c r="G34" s="246"/>
      <c r="H34" s="246"/>
      <c r="I34" s="225" t="str">
        <f>_xlfn.IFNA(INDEX(Options!$B$2:$F$6,MATCH($G34,Options!$A$2:$A$6,0),MATCH('5. Project Risk Profile'!$H34,Options!$B$1:$F$1,0)),"")</f>
        <v/>
      </c>
      <c r="J34" s="243"/>
    </row>
    <row r="35" spans="2:10" x14ac:dyDescent="0.2">
      <c r="B35" s="243"/>
      <c r="C35" s="243"/>
      <c r="D35" s="243"/>
      <c r="E35" s="246"/>
      <c r="F35" s="243"/>
      <c r="G35" s="246"/>
      <c r="H35" s="246"/>
      <c r="I35" s="225" t="str">
        <f>_xlfn.IFNA(INDEX(Options!$B$2:$F$6,MATCH($G35,Options!$A$2:$A$6,0),MATCH('5. Project Risk Profile'!$H35,Options!$B$1:$F$1,0)),"")</f>
        <v/>
      </c>
      <c r="J35" s="243"/>
    </row>
    <row r="36" spans="2:10" x14ac:dyDescent="0.2">
      <c r="B36" s="243"/>
      <c r="C36" s="243"/>
      <c r="D36" s="243"/>
      <c r="E36" s="246"/>
      <c r="F36" s="243"/>
      <c r="G36" s="246"/>
      <c r="H36" s="246"/>
      <c r="I36" s="225" t="str">
        <f>_xlfn.IFNA(INDEX(Options!$B$2:$F$6,MATCH($G36,Options!$A$2:$A$6,0),MATCH('5. Project Risk Profile'!$H36,Options!$B$1:$F$1,0)),"")</f>
        <v/>
      </c>
      <c r="J36" s="243"/>
    </row>
    <row r="37" spans="2:10" x14ac:dyDescent="0.2">
      <c r="B37" s="243"/>
      <c r="C37" s="243"/>
      <c r="D37" s="243"/>
      <c r="E37" s="246"/>
      <c r="F37" s="243"/>
      <c r="G37" s="246"/>
      <c r="H37" s="246"/>
      <c r="I37" s="225" t="str">
        <f>_xlfn.IFNA(INDEX(Options!$B$2:$F$6,MATCH($G37,Options!$A$2:$A$6,0),MATCH('5. Project Risk Profile'!$H37,Options!$B$1:$F$1,0)),"")</f>
        <v/>
      </c>
      <c r="J37" s="243"/>
    </row>
    <row r="38" spans="2:10" x14ac:dyDescent="0.2">
      <c r="B38" s="243"/>
      <c r="C38" s="243"/>
      <c r="D38" s="243"/>
      <c r="E38" s="246"/>
      <c r="F38" s="243"/>
      <c r="G38" s="246"/>
      <c r="H38" s="246"/>
      <c r="I38" s="225" t="str">
        <f>_xlfn.IFNA(INDEX(Options!$B$2:$F$6,MATCH($G38,Options!$A$2:$A$6,0),MATCH('5. Project Risk Profile'!$H38,Options!$B$1:$F$1,0)),"")</f>
        <v/>
      </c>
      <c r="J38" s="243"/>
    </row>
    <row r="39" spans="2:10" x14ac:dyDescent="0.2">
      <c r="B39" s="243"/>
      <c r="C39" s="243"/>
      <c r="D39" s="243"/>
      <c r="E39" s="246"/>
      <c r="F39" s="243"/>
      <c r="G39" s="246"/>
      <c r="H39" s="246"/>
      <c r="I39" s="225" t="str">
        <f>_xlfn.IFNA(INDEX(Options!$B$2:$F$6,MATCH($G39,Options!$A$2:$A$6,0),MATCH('5. Project Risk Profile'!$H39,Options!$B$1:$F$1,0)),"")</f>
        <v/>
      </c>
      <c r="J39" s="243"/>
    </row>
    <row r="40" spans="2:10" x14ac:dyDescent="0.2">
      <c r="B40" s="243"/>
      <c r="C40" s="243"/>
      <c r="D40" s="243"/>
      <c r="E40" s="246"/>
      <c r="F40" s="243"/>
      <c r="G40" s="246"/>
      <c r="H40" s="246"/>
      <c r="I40" s="225" t="str">
        <f>_xlfn.IFNA(INDEX(Options!$B$2:$F$6,MATCH($G40,Options!$A$2:$A$6,0),MATCH('5. Project Risk Profile'!$H40,Options!$B$1:$F$1,0)),"")</f>
        <v/>
      </c>
      <c r="J40" s="243"/>
    </row>
    <row r="41" spans="2:10" x14ac:dyDescent="0.2">
      <c r="B41" s="243"/>
      <c r="C41" s="243"/>
      <c r="D41" s="243"/>
      <c r="E41" s="246"/>
      <c r="F41" s="243"/>
      <c r="G41" s="246"/>
      <c r="H41" s="246"/>
      <c r="I41" s="225" t="str">
        <f>_xlfn.IFNA(INDEX(Options!$B$2:$F$6,MATCH($G41,Options!$A$2:$A$6,0),MATCH('5. Project Risk Profile'!$H41,Options!$B$1:$F$1,0)),"")</f>
        <v/>
      </c>
      <c r="J41" s="243"/>
    </row>
    <row r="42" spans="2:10" x14ac:dyDescent="0.2">
      <c r="B42" s="243"/>
      <c r="C42" s="243"/>
      <c r="D42" s="243"/>
      <c r="E42" s="246"/>
      <c r="F42" s="243"/>
      <c r="G42" s="246"/>
      <c r="H42" s="246"/>
      <c r="I42" s="225" t="str">
        <f>_xlfn.IFNA(INDEX(Options!$B$2:$F$6,MATCH($G42,Options!$A$2:$A$6,0),MATCH('5. Project Risk Profile'!$H42,Options!$B$1:$F$1,0)),"")</f>
        <v/>
      </c>
      <c r="J42" s="243"/>
    </row>
    <row r="43" spans="2:10" x14ac:dyDescent="0.2">
      <c r="B43" s="243"/>
      <c r="C43" s="243"/>
      <c r="D43" s="243"/>
      <c r="E43" s="246"/>
      <c r="F43" s="243"/>
      <c r="G43" s="246"/>
      <c r="H43" s="246"/>
      <c r="I43" s="225" t="str">
        <f>_xlfn.IFNA(INDEX(Options!$B$2:$F$6,MATCH($G43,Options!$A$2:$A$6,0),MATCH('5. Project Risk Profile'!$H43,Options!$B$1:$F$1,0)),"")</f>
        <v/>
      </c>
      <c r="J43" s="243"/>
    </row>
    <row r="44" spans="2:10" x14ac:dyDescent="0.2">
      <c r="B44" s="243"/>
      <c r="C44" s="243"/>
      <c r="D44" s="243"/>
      <c r="E44" s="246"/>
      <c r="F44" s="243"/>
      <c r="G44" s="246"/>
      <c r="H44" s="246"/>
      <c r="I44" s="225" t="str">
        <f>_xlfn.IFNA(INDEX(Options!$B$2:$F$6,MATCH($G44,Options!$A$2:$A$6,0),MATCH('5. Project Risk Profile'!$H44,Options!$B$1:$F$1,0)),"")</f>
        <v/>
      </c>
      <c r="J44" s="243"/>
    </row>
    <row r="45" spans="2:10" x14ac:dyDescent="0.2">
      <c r="B45" s="243"/>
      <c r="C45" s="243"/>
      <c r="D45" s="243"/>
      <c r="E45" s="246"/>
      <c r="F45" s="243"/>
      <c r="G45" s="246"/>
      <c r="H45" s="246"/>
      <c r="I45" s="225" t="str">
        <f>_xlfn.IFNA(INDEX(Options!$B$2:$F$6,MATCH($G45,Options!$A$2:$A$6,0),MATCH('5. Project Risk Profile'!$H45,Options!$B$1:$F$1,0)),"")</f>
        <v/>
      </c>
      <c r="J45" s="243"/>
    </row>
    <row r="46" spans="2:10" x14ac:dyDescent="0.2">
      <c r="B46" s="243"/>
      <c r="C46" s="243"/>
      <c r="D46" s="243"/>
      <c r="E46" s="246"/>
      <c r="F46" s="243"/>
      <c r="G46" s="246"/>
      <c r="H46" s="246"/>
      <c r="I46" s="225" t="str">
        <f>_xlfn.IFNA(INDEX(Options!$B$2:$F$6,MATCH($G46,Options!$A$2:$A$6,0),MATCH('5. Project Risk Profile'!$H46,Options!$B$1:$F$1,0)),"")</f>
        <v/>
      </c>
      <c r="J46" s="243"/>
    </row>
    <row r="47" spans="2:10" x14ac:dyDescent="0.2">
      <c r="B47" s="243"/>
      <c r="C47" s="243"/>
      <c r="D47" s="243"/>
      <c r="E47" s="246"/>
      <c r="F47" s="243"/>
      <c r="G47" s="246"/>
      <c r="H47" s="246"/>
      <c r="I47" s="225" t="str">
        <f>_xlfn.IFNA(INDEX(Options!$B$2:$F$6,MATCH($G47,Options!$A$2:$A$6,0),MATCH('5. Project Risk Profile'!$H47,Options!$B$1:$F$1,0)),"")</f>
        <v/>
      </c>
      <c r="J47" s="243"/>
    </row>
    <row r="48" spans="2:10" x14ac:dyDescent="0.2">
      <c r="B48" s="243"/>
      <c r="C48" s="243"/>
      <c r="D48" s="243"/>
      <c r="E48" s="246"/>
      <c r="F48" s="243"/>
      <c r="G48" s="246"/>
      <c r="H48" s="246"/>
      <c r="I48" s="225" t="str">
        <f>_xlfn.IFNA(INDEX(Options!$B$2:$F$6,MATCH($G48,Options!$A$2:$A$6,0),MATCH('5. Project Risk Profile'!$H48,Options!$B$1:$F$1,0)),"")</f>
        <v/>
      </c>
      <c r="J48" s="243"/>
    </row>
    <row r="49" spans="2:10" x14ac:dyDescent="0.2">
      <c r="B49" s="243"/>
      <c r="C49" s="243"/>
      <c r="D49" s="243"/>
      <c r="E49" s="246"/>
      <c r="F49" s="243"/>
      <c r="G49" s="246"/>
      <c r="H49" s="246"/>
      <c r="I49" s="225" t="str">
        <f>_xlfn.IFNA(INDEX(Options!$B$2:$F$6,MATCH($G49,Options!$A$2:$A$6,0),MATCH('5. Project Risk Profile'!$H49,Options!$B$1:$F$1,0)),"")</f>
        <v/>
      </c>
      <c r="J49" s="243"/>
    </row>
    <row r="50" spans="2:10" x14ac:dyDescent="0.2">
      <c r="B50" s="243"/>
      <c r="C50" s="243"/>
      <c r="D50" s="243"/>
      <c r="E50" s="246"/>
      <c r="F50" s="243"/>
      <c r="G50" s="246"/>
      <c r="H50" s="246"/>
      <c r="I50" s="225" t="str">
        <f>_xlfn.IFNA(INDEX(Options!$B$2:$F$6,MATCH($G50,Options!$A$2:$A$6,0),MATCH('5. Project Risk Profile'!$H50,Options!$B$1:$F$1,0)),"")</f>
        <v/>
      </c>
      <c r="J50" s="243"/>
    </row>
    <row r="51" spans="2:10" x14ac:dyDescent="0.2">
      <c r="B51" s="243"/>
      <c r="C51" s="243"/>
      <c r="D51" s="243"/>
      <c r="E51" s="246"/>
      <c r="F51" s="243"/>
      <c r="G51" s="246"/>
      <c r="H51" s="246"/>
      <c r="I51" s="225" t="str">
        <f>_xlfn.IFNA(INDEX(Options!$B$2:$F$6,MATCH($G51,Options!$A$2:$A$6,0),MATCH('5. Project Risk Profile'!$H51,Options!$B$1:$F$1,0)),"")</f>
        <v/>
      </c>
      <c r="J51" s="243"/>
    </row>
    <row r="52" spans="2:10" x14ac:dyDescent="0.2">
      <c r="B52" s="243"/>
      <c r="C52" s="243"/>
      <c r="D52" s="243"/>
      <c r="E52" s="246"/>
      <c r="F52" s="243"/>
      <c r="G52" s="246"/>
      <c r="H52" s="246"/>
      <c r="I52" s="225" t="str">
        <f>_xlfn.IFNA(INDEX(Options!$B$2:$F$6,MATCH($G52,Options!$A$2:$A$6,0),MATCH('5. Project Risk Profile'!$H52,Options!$B$1:$F$1,0)),"")</f>
        <v/>
      </c>
      <c r="J52" s="243"/>
    </row>
    <row r="53" spans="2:10" x14ac:dyDescent="0.2">
      <c r="B53" s="243"/>
      <c r="C53" s="243"/>
      <c r="D53" s="243"/>
      <c r="E53" s="246"/>
      <c r="F53" s="243"/>
      <c r="G53" s="246"/>
      <c r="H53" s="246"/>
      <c r="I53" s="225" t="str">
        <f>_xlfn.IFNA(INDEX(Options!$B$2:$F$6,MATCH($G53,Options!$A$2:$A$6,0),MATCH('5. Project Risk Profile'!$H53,Options!$B$1:$F$1,0)),"")</f>
        <v/>
      </c>
      <c r="J53" s="243"/>
    </row>
    <row r="54" spans="2:10" x14ac:dyDescent="0.2">
      <c r="B54" s="243"/>
      <c r="C54" s="243"/>
      <c r="D54" s="243"/>
      <c r="E54" s="246"/>
      <c r="F54" s="243"/>
      <c r="G54" s="246"/>
      <c r="H54" s="246"/>
      <c r="I54" s="225" t="str">
        <f>_xlfn.IFNA(INDEX(Options!$B$2:$F$6,MATCH($G54,Options!$A$2:$A$6,0),MATCH('5. Project Risk Profile'!$H54,Options!$B$1:$F$1,0)),"")</f>
        <v/>
      </c>
      <c r="J54" s="243"/>
    </row>
    <row r="55" spans="2:10" x14ac:dyDescent="0.2">
      <c r="B55" s="243"/>
      <c r="C55" s="243"/>
      <c r="D55" s="243"/>
      <c r="E55" s="246"/>
      <c r="F55" s="243"/>
      <c r="G55" s="246"/>
      <c r="H55" s="246"/>
      <c r="I55" s="225" t="str">
        <f>_xlfn.IFNA(INDEX(Options!$B$2:$F$6,MATCH($G55,Options!$A$2:$A$6,0),MATCH('5. Project Risk Profile'!$H55,Options!$B$1:$F$1,0)),"")</f>
        <v/>
      </c>
      <c r="J55" s="243"/>
    </row>
    <row r="56" spans="2:10" x14ac:dyDescent="0.2">
      <c r="B56" s="243"/>
      <c r="C56" s="243"/>
      <c r="D56" s="243"/>
      <c r="E56" s="246"/>
      <c r="F56" s="243"/>
      <c r="G56" s="246"/>
      <c r="H56" s="246"/>
      <c r="I56" s="225" t="str">
        <f>_xlfn.IFNA(INDEX(Options!$B$2:$F$6,MATCH($G56,Options!$A$2:$A$6,0),MATCH('5. Project Risk Profile'!$H56,Options!$B$1:$F$1,0)),"")</f>
        <v/>
      </c>
      <c r="J56" s="243"/>
    </row>
    <row r="57" spans="2:10" x14ac:dyDescent="0.2">
      <c r="B57" s="243"/>
      <c r="C57" s="243"/>
      <c r="D57" s="243"/>
      <c r="E57" s="246"/>
      <c r="F57" s="243"/>
      <c r="G57" s="246"/>
      <c r="H57" s="246"/>
      <c r="I57" s="225" t="str">
        <f>_xlfn.IFNA(INDEX(Options!$B$2:$F$6,MATCH($G57,Options!$A$2:$A$6,0),MATCH('5. Project Risk Profile'!$H57,Options!$B$1:$F$1,0)),"")</f>
        <v/>
      </c>
      <c r="J57" s="243"/>
    </row>
    <row r="58" spans="2:10" x14ac:dyDescent="0.2">
      <c r="B58" s="243"/>
      <c r="C58" s="243"/>
      <c r="D58" s="243"/>
      <c r="E58" s="246"/>
      <c r="F58" s="243"/>
      <c r="G58" s="246"/>
      <c r="H58" s="246"/>
      <c r="I58" s="225" t="str">
        <f>_xlfn.IFNA(INDEX(Options!$B$2:$F$6,MATCH($G58,Options!$A$2:$A$6,0),MATCH('5. Project Risk Profile'!$H58,Options!$B$1:$F$1,0)),"")</f>
        <v/>
      </c>
      <c r="J58" s="243"/>
    </row>
    <row r="59" spans="2:10" x14ac:dyDescent="0.2">
      <c r="B59" s="243"/>
      <c r="C59" s="243"/>
      <c r="D59" s="243"/>
      <c r="E59" s="246"/>
      <c r="F59" s="243"/>
      <c r="G59" s="246"/>
      <c r="H59" s="246"/>
      <c r="I59" s="225" t="str">
        <f>_xlfn.IFNA(INDEX(Options!$B$2:$F$6,MATCH($G59,Options!$A$2:$A$6,0),MATCH('5. Project Risk Profile'!$H59,Options!$B$1:$F$1,0)),"")</f>
        <v/>
      </c>
      <c r="J59" s="243"/>
    </row>
    <row r="60" spans="2:10" x14ac:dyDescent="0.2">
      <c r="B60" s="243"/>
      <c r="C60" s="243"/>
      <c r="D60" s="243"/>
      <c r="E60" s="246"/>
      <c r="F60" s="243"/>
      <c r="G60" s="246"/>
      <c r="H60" s="246"/>
      <c r="I60" s="225" t="str">
        <f>_xlfn.IFNA(INDEX(Options!$B$2:$F$6,MATCH($G60,Options!$A$2:$A$6,0),MATCH('5. Project Risk Profile'!$H60,Options!$B$1:$F$1,0)),"")</f>
        <v/>
      </c>
      <c r="J60" s="243"/>
    </row>
    <row r="61" spans="2:10" x14ac:dyDescent="0.2">
      <c r="B61" s="243"/>
      <c r="C61" s="243"/>
      <c r="D61" s="243"/>
      <c r="E61" s="246"/>
      <c r="F61" s="243"/>
      <c r="G61" s="246"/>
      <c r="H61" s="246"/>
      <c r="I61" s="225" t="str">
        <f>_xlfn.IFNA(INDEX(Options!$B$2:$F$6,MATCH($G61,Options!$A$2:$A$6,0),MATCH('5. Project Risk Profile'!$H61,Options!$B$1:$F$1,0)),"")</f>
        <v/>
      </c>
      <c r="J61" s="243"/>
    </row>
    <row r="62" spans="2:10" x14ac:dyDescent="0.2">
      <c r="B62" s="243"/>
      <c r="C62" s="243"/>
      <c r="D62" s="243"/>
      <c r="E62" s="246"/>
      <c r="F62" s="243"/>
      <c r="G62" s="246"/>
      <c r="H62" s="246"/>
      <c r="I62" s="225" t="str">
        <f>_xlfn.IFNA(INDEX(Options!$B$2:$F$6,MATCH($G62,Options!$A$2:$A$6,0),MATCH('5. Project Risk Profile'!$H62,Options!$B$1:$F$1,0)),"")</f>
        <v/>
      </c>
      <c r="J62" s="243"/>
    </row>
    <row r="63" spans="2:10" x14ac:dyDescent="0.2">
      <c r="B63" s="243"/>
      <c r="C63" s="243"/>
      <c r="D63" s="243"/>
      <c r="E63" s="246"/>
      <c r="F63" s="243"/>
      <c r="G63" s="246"/>
      <c r="H63" s="246"/>
      <c r="I63" s="225" t="str">
        <f>_xlfn.IFNA(INDEX(Options!$B$2:$F$6,MATCH($G63,Options!$A$2:$A$6,0),MATCH('5. Project Risk Profile'!$H63,Options!$B$1:$F$1,0)),"")</f>
        <v/>
      </c>
      <c r="J63" s="243"/>
    </row>
    <row r="64" spans="2:10" x14ac:dyDescent="0.2">
      <c r="B64" s="243"/>
      <c r="C64" s="243"/>
      <c r="D64" s="243"/>
      <c r="E64" s="246"/>
      <c r="F64" s="243"/>
      <c r="G64" s="246"/>
      <c r="H64" s="246"/>
      <c r="I64" s="225" t="str">
        <f>_xlfn.IFNA(INDEX(Options!$B$2:$F$6,MATCH($G64,Options!$A$2:$A$6,0),MATCH('5. Project Risk Profile'!$H64,Options!$B$1:$F$1,0)),"")</f>
        <v/>
      </c>
      <c r="J64" s="243"/>
    </row>
    <row r="65" spans="2:10" x14ac:dyDescent="0.2">
      <c r="B65" s="243"/>
      <c r="C65" s="243"/>
      <c r="D65" s="243"/>
      <c r="E65" s="246"/>
      <c r="F65" s="243"/>
      <c r="G65" s="246"/>
      <c r="H65" s="246"/>
      <c r="I65" s="225" t="str">
        <f>_xlfn.IFNA(INDEX(Options!$B$2:$F$6,MATCH($G65,Options!$A$2:$A$6,0),MATCH('5. Project Risk Profile'!$H65,Options!$B$1:$F$1,0)),"")</f>
        <v/>
      </c>
      <c r="J65" s="243"/>
    </row>
    <row r="66" spans="2:10" x14ac:dyDescent="0.2">
      <c r="B66" s="243"/>
      <c r="C66" s="243"/>
      <c r="D66" s="243"/>
      <c r="E66" s="246"/>
      <c r="F66" s="243"/>
      <c r="G66" s="246"/>
      <c r="H66" s="246"/>
      <c r="I66" s="225" t="str">
        <f>_xlfn.IFNA(INDEX(Options!$B$2:$F$6,MATCH($G66,Options!$A$2:$A$6,0),MATCH('5. Project Risk Profile'!$H66,Options!$B$1:$F$1,0)),"")</f>
        <v/>
      </c>
      <c r="J66" s="243"/>
    </row>
    <row r="67" spans="2:10" x14ac:dyDescent="0.2">
      <c r="B67" s="243"/>
      <c r="C67" s="243"/>
      <c r="D67" s="243"/>
      <c r="E67" s="246"/>
      <c r="F67" s="243"/>
      <c r="G67" s="246"/>
      <c r="H67" s="246"/>
      <c r="I67" s="225" t="str">
        <f>_xlfn.IFNA(INDEX(Options!$B$2:$F$6,MATCH($G67,Options!$A$2:$A$6,0),MATCH('5. Project Risk Profile'!$H67,Options!$B$1:$F$1,0)),"")</f>
        <v/>
      </c>
      <c r="J67" s="243"/>
    </row>
    <row r="68" spans="2:10" x14ac:dyDescent="0.2">
      <c r="B68" s="243"/>
      <c r="C68" s="243"/>
      <c r="D68" s="243"/>
      <c r="E68" s="246"/>
      <c r="F68" s="243"/>
      <c r="G68" s="246"/>
      <c r="H68" s="246"/>
      <c r="I68" s="225" t="str">
        <f>_xlfn.IFNA(INDEX(Options!$B$2:$F$6,MATCH($G68,Options!$A$2:$A$6,0),MATCH('5. Project Risk Profile'!$H68,Options!$B$1:$F$1,0)),"")</f>
        <v/>
      </c>
      <c r="J68" s="243"/>
    </row>
    <row r="69" spans="2:10" x14ac:dyDescent="0.2">
      <c r="B69" s="243"/>
      <c r="C69" s="243"/>
      <c r="D69" s="243"/>
      <c r="E69" s="246"/>
      <c r="F69" s="243"/>
      <c r="G69" s="246"/>
      <c r="H69" s="246"/>
      <c r="I69" s="225" t="str">
        <f>_xlfn.IFNA(INDEX(Options!$B$2:$F$6,MATCH($G69,Options!$A$2:$A$6,0),MATCH('5. Project Risk Profile'!$H69,Options!$B$1:$F$1,0)),"")</f>
        <v/>
      </c>
      <c r="J69" s="243"/>
    </row>
    <row r="70" spans="2:10" x14ac:dyDescent="0.2">
      <c r="B70" s="243"/>
      <c r="C70" s="243"/>
      <c r="D70" s="243"/>
      <c r="E70" s="246"/>
      <c r="F70" s="243"/>
      <c r="G70" s="246"/>
      <c r="H70" s="246"/>
      <c r="I70" s="225" t="str">
        <f>_xlfn.IFNA(INDEX(Options!$B$2:$F$6,MATCH($G70,Options!$A$2:$A$6,0),MATCH('5. Project Risk Profile'!$H70,Options!$B$1:$F$1,0)),"")</f>
        <v/>
      </c>
      <c r="J70" s="243"/>
    </row>
    <row r="71" spans="2:10" x14ac:dyDescent="0.2">
      <c r="B71" s="243"/>
      <c r="C71" s="243"/>
      <c r="D71" s="243"/>
      <c r="E71" s="246"/>
      <c r="F71" s="243"/>
      <c r="G71" s="246"/>
      <c r="H71" s="246"/>
      <c r="I71" s="225" t="str">
        <f>_xlfn.IFNA(INDEX(Options!$B$2:$F$6,MATCH($G71,Options!$A$2:$A$6,0),MATCH('5. Project Risk Profile'!$H71,Options!$B$1:$F$1,0)),"")</f>
        <v/>
      </c>
      <c r="J71" s="243"/>
    </row>
    <row r="72" spans="2:10" x14ac:dyDescent="0.2">
      <c r="B72" s="243"/>
      <c r="C72" s="243"/>
      <c r="D72" s="243"/>
      <c r="E72" s="246"/>
      <c r="F72" s="243"/>
      <c r="G72" s="246"/>
      <c r="H72" s="246"/>
      <c r="I72" s="225" t="str">
        <f>_xlfn.IFNA(INDEX(Options!$B$2:$F$6,MATCH($G72,Options!$A$2:$A$6,0),MATCH('5. Project Risk Profile'!$H72,Options!$B$1:$F$1,0)),"")</f>
        <v/>
      </c>
      <c r="J72" s="243"/>
    </row>
    <row r="73" spans="2:10" x14ac:dyDescent="0.2">
      <c r="B73" s="243"/>
      <c r="C73" s="243"/>
      <c r="D73" s="243"/>
      <c r="E73" s="246"/>
      <c r="F73" s="243"/>
      <c r="G73" s="246"/>
      <c r="H73" s="246"/>
      <c r="I73" s="225" t="str">
        <f>_xlfn.IFNA(INDEX(Options!$B$2:$F$6,MATCH($G73,Options!$A$2:$A$6,0),MATCH('5. Project Risk Profile'!$H73,Options!$B$1:$F$1,0)),"")</f>
        <v/>
      </c>
      <c r="J73" s="243"/>
    </row>
    <row r="74" spans="2:10" x14ac:dyDescent="0.2">
      <c r="B74" s="243"/>
      <c r="C74" s="243"/>
      <c r="D74" s="243"/>
      <c r="E74" s="246"/>
      <c r="F74" s="243"/>
      <c r="G74" s="246"/>
      <c r="H74" s="246"/>
      <c r="I74" s="225" t="str">
        <f>_xlfn.IFNA(INDEX(Options!$B$2:$F$6,MATCH($G74,Options!$A$2:$A$6,0),MATCH('5. Project Risk Profile'!$H74,Options!$B$1:$F$1,0)),"")</f>
        <v/>
      </c>
      <c r="J74" s="243"/>
    </row>
    <row r="75" spans="2:10" x14ac:dyDescent="0.2">
      <c r="B75" s="243"/>
      <c r="C75" s="243"/>
      <c r="D75" s="243"/>
      <c r="E75" s="246"/>
      <c r="F75" s="243"/>
      <c r="G75" s="246"/>
      <c r="H75" s="246"/>
      <c r="I75" s="225" t="str">
        <f>_xlfn.IFNA(INDEX(Options!$B$2:$F$6,MATCH($G75,Options!$A$2:$A$6,0),MATCH('5. Project Risk Profile'!$H75,Options!$B$1:$F$1,0)),"")</f>
        <v/>
      </c>
      <c r="J75" s="243"/>
    </row>
    <row r="76" spans="2:10" x14ac:dyDescent="0.2">
      <c r="B76" s="243"/>
      <c r="C76" s="243"/>
      <c r="D76" s="243"/>
      <c r="E76" s="246"/>
      <c r="F76" s="243"/>
      <c r="G76" s="246"/>
      <c r="H76" s="246"/>
      <c r="I76" s="225" t="str">
        <f>_xlfn.IFNA(INDEX(Options!$B$2:$F$6,MATCH($G76,Options!$A$2:$A$6,0),MATCH('5. Project Risk Profile'!$H76,Options!$B$1:$F$1,0)),"")</f>
        <v/>
      </c>
      <c r="J76" s="243"/>
    </row>
    <row r="77" spans="2:10" x14ac:dyDescent="0.2">
      <c r="B77" s="243"/>
      <c r="C77" s="243"/>
      <c r="D77" s="243"/>
      <c r="E77" s="246"/>
      <c r="F77" s="243"/>
      <c r="G77" s="246"/>
      <c r="H77" s="246"/>
      <c r="I77" s="225" t="str">
        <f>_xlfn.IFNA(INDEX(Options!$B$2:$F$6,MATCH($G77,Options!$A$2:$A$6,0),MATCH('5. Project Risk Profile'!$H77,Options!$B$1:$F$1,0)),"")</f>
        <v/>
      </c>
      <c r="J77" s="243"/>
    </row>
    <row r="78" spans="2:10" x14ac:dyDescent="0.2">
      <c r="B78" s="243"/>
      <c r="C78" s="243"/>
      <c r="D78" s="243"/>
      <c r="E78" s="246"/>
      <c r="F78" s="243"/>
      <c r="G78" s="246"/>
      <c r="H78" s="246"/>
      <c r="I78" s="225" t="str">
        <f>_xlfn.IFNA(INDEX(Options!$B$2:$F$6,MATCH($G78,Options!$A$2:$A$6,0),MATCH('5. Project Risk Profile'!$H78,Options!$B$1:$F$1,0)),"")</f>
        <v/>
      </c>
      <c r="J78" s="243"/>
    </row>
    <row r="79" spans="2:10" x14ac:dyDescent="0.2">
      <c r="B79" s="243"/>
      <c r="C79" s="243"/>
      <c r="D79" s="243"/>
      <c r="E79" s="246"/>
      <c r="F79" s="243"/>
      <c r="G79" s="246"/>
      <c r="H79" s="246"/>
      <c r="I79" s="225" t="str">
        <f>_xlfn.IFNA(INDEX(Options!$B$2:$F$6,MATCH($G79,Options!$A$2:$A$6,0),MATCH('5. Project Risk Profile'!$H79,Options!$B$1:$F$1,0)),"")</f>
        <v/>
      </c>
      <c r="J79" s="243"/>
    </row>
    <row r="80" spans="2:10" x14ac:dyDescent="0.2">
      <c r="B80" s="243"/>
      <c r="C80" s="243"/>
      <c r="D80" s="243"/>
      <c r="E80" s="246"/>
      <c r="F80" s="243"/>
      <c r="G80" s="246"/>
      <c r="H80" s="246"/>
      <c r="I80" s="225" t="str">
        <f>_xlfn.IFNA(INDEX(Options!$B$2:$F$6,MATCH($G80,Options!$A$2:$A$6,0),MATCH('5. Project Risk Profile'!$H80,Options!$B$1:$F$1,0)),"")</f>
        <v/>
      </c>
      <c r="J80" s="243"/>
    </row>
    <row r="81" spans="2:10" x14ac:dyDescent="0.2">
      <c r="B81" s="243"/>
      <c r="C81" s="243"/>
      <c r="D81" s="243"/>
      <c r="E81" s="246"/>
      <c r="F81" s="243"/>
      <c r="G81" s="246"/>
      <c r="H81" s="246"/>
      <c r="I81" s="225" t="str">
        <f>_xlfn.IFNA(INDEX(Options!$B$2:$F$6,MATCH($G81,Options!$A$2:$A$6,0),MATCH('5. Project Risk Profile'!$H81,Options!$B$1:$F$1,0)),"")</f>
        <v/>
      </c>
      <c r="J81" s="243"/>
    </row>
    <row r="82" spans="2:10" x14ac:dyDescent="0.2">
      <c r="B82" s="243"/>
      <c r="C82" s="243"/>
      <c r="D82" s="243"/>
      <c r="E82" s="246"/>
      <c r="F82" s="243"/>
      <c r="G82" s="246"/>
      <c r="H82" s="246"/>
      <c r="I82" s="225" t="str">
        <f>_xlfn.IFNA(INDEX(Options!$B$2:$F$6,MATCH($G82,Options!$A$2:$A$6,0),MATCH('5. Project Risk Profile'!$H82,Options!$B$1:$F$1,0)),"")</f>
        <v/>
      </c>
      <c r="J82" s="243"/>
    </row>
    <row r="83" spans="2:10" x14ac:dyDescent="0.2">
      <c r="B83" s="243"/>
      <c r="C83" s="243"/>
      <c r="D83" s="243"/>
      <c r="E83" s="246"/>
      <c r="F83" s="243"/>
      <c r="G83" s="246"/>
      <c r="H83" s="246"/>
      <c r="I83" s="225" t="str">
        <f>_xlfn.IFNA(INDEX(Options!$B$2:$F$6,MATCH($G83,Options!$A$2:$A$6,0),MATCH('5. Project Risk Profile'!$H83,Options!$B$1:$F$1,0)),"")</f>
        <v/>
      </c>
      <c r="J83" s="243"/>
    </row>
    <row r="84" spans="2:10" x14ac:dyDescent="0.2">
      <c r="B84" s="243"/>
      <c r="C84" s="243"/>
      <c r="D84" s="243"/>
      <c r="E84" s="246"/>
      <c r="F84" s="243"/>
      <c r="G84" s="246"/>
      <c r="H84" s="246"/>
      <c r="I84" s="225" t="str">
        <f>_xlfn.IFNA(INDEX(Options!$B$2:$F$6,MATCH($G84,Options!$A$2:$A$6,0),MATCH('5. Project Risk Profile'!$H84,Options!$B$1:$F$1,0)),"")</f>
        <v/>
      </c>
      <c r="J84" s="243"/>
    </row>
    <row r="85" spans="2:10" x14ac:dyDescent="0.2">
      <c r="B85" s="243"/>
      <c r="C85" s="243"/>
      <c r="D85" s="243"/>
      <c r="E85" s="246"/>
      <c r="F85" s="243"/>
      <c r="G85" s="246"/>
      <c r="H85" s="246"/>
      <c r="I85" s="225" t="str">
        <f>_xlfn.IFNA(INDEX(Options!$B$2:$F$6,MATCH($G85,Options!$A$2:$A$6,0),MATCH('5. Project Risk Profile'!$H85,Options!$B$1:$F$1,0)),"")</f>
        <v/>
      </c>
      <c r="J85" s="243"/>
    </row>
    <row r="86" spans="2:10" x14ac:dyDescent="0.2">
      <c r="B86" s="243"/>
      <c r="C86" s="243"/>
      <c r="D86" s="243"/>
      <c r="E86" s="246"/>
      <c r="F86" s="243"/>
      <c r="G86" s="246"/>
      <c r="H86" s="246"/>
      <c r="I86" s="225" t="str">
        <f>_xlfn.IFNA(INDEX(Options!$B$2:$F$6,MATCH($G86,Options!$A$2:$A$6,0),MATCH('5. Project Risk Profile'!$H86,Options!$B$1:$F$1,0)),"")</f>
        <v/>
      </c>
      <c r="J86" s="243"/>
    </row>
    <row r="87" spans="2:10" x14ac:dyDescent="0.2">
      <c r="B87" s="243"/>
      <c r="C87" s="243"/>
      <c r="D87" s="243"/>
      <c r="E87" s="246"/>
      <c r="F87" s="243"/>
      <c r="G87" s="246"/>
      <c r="H87" s="246"/>
      <c r="I87" s="225" t="str">
        <f>_xlfn.IFNA(INDEX(Options!$B$2:$F$6,MATCH($G87,Options!$A$2:$A$6,0),MATCH('5. Project Risk Profile'!$H87,Options!$B$1:$F$1,0)),"")</f>
        <v/>
      </c>
      <c r="J87" s="243"/>
    </row>
    <row r="88" spans="2:10" x14ac:dyDescent="0.2">
      <c r="B88" s="243"/>
      <c r="C88" s="243"/>
      <c r="D88" s="243"/>
      <c r="E88" s="246"/>
      <c r="F88" s="243"/>
      <c r="G88" s="246"/>
      <c r="H88" s="246"/>
      <c r="I88" s="225" t="str">
        <f>_xlfn.IFNA(INDEX(Options!$B$2:$F$6,MATCH($G88,Options!$A$2:$A$6,0),MATCH('5. Project Risk Profile'!$H88,Options!$B$1:$F$1,0)),"")</f>
        <v/>
      </c>
      <c r="J88" s="243"/>
    </row>
    <row r="89" spans="2:10" x14ac:dyDescent="0.2">
      <c r="B89" s="243"/>
      <c r="C89" s="243"/>
      <c r="D89" s="243"/>
      <c r="E89" s="246"/>
      <c r="F89" s="243"/>
      <c r="G89" s="246"/>
      <c r="H89" s="246"/>
      <c r="I89" s="225" t="str">
        <f>_xlfn.IFNA(INDEX(Options!$B$2:$F$6,MATCH($G89,Options!$A$2:$A$6,0),MATCH('5. Project Risk Profile'!$H89,Options!$B$1:$F$1,0)),"")</f>
        <v/>
      </c>
      <c r="J89" s="243"/>
    </row>
    <row r="90" spans="2:10" x14ac:dyDescent="0.2">
      <c r="B90" s="243"/>
      <c r="C90" s="243"/>
      <c r="D90" s="243"/>
      <c r="E90" s="246"/>
      <c r="F90" s="243"/>
      <c r="G90" s="246"/>
      <c r="H90" s="246"/>
      <c r="I90" s="225" t="str">
        <f>_xlfn.IFNA(INDEX(Options!$B$2:$F$6,MATCH($G90,Options!$A$2:$A$6,0),MATCH('5. Project Risk Profile'!$H90,Options!$B$1:$F$1,0)),"")</f>
        <v/>
      </c>
      <c r="J90" s="243"/>
    </row>
    <row r="91" spans="2:10" x14ac:dyDescent="0.2">
      <c r="B91" s="243"/>
      <c r="C91" s="243"/>
      <c r="D91" s="243"/>
      <c r="E91" s="246"/>
      <c r="F91" s="243"/>
      <c r="G91" s="246"/>
      <c r="H91" s="246"/>
      <c r="I91" s="225" t="str">
        <f>_xlfn.IFNA(INDEX(Options!$B$2:$F$6,MATCH($G91,Options!$A$2:$A$6,0),MATCH('5. Project Risk Profile'!$H91,Options!$B$1:$F$1,0)),"")</f>
        <v/>
      </c>
      <c r="J91" s="243"/>
    </row>
    <row r="92" spans="2:10" x14ac:dyDescent="0.2">
      <c r="B92" s="243"/>
      <c r="C92" s="243"/>
      <c r="D92" s="243"/>
      <c r="E92" s="246"/>
      <c r="F92" s="243"/>
      <c r="G92" s="246"/>
      <c r="H92" s="246"/>
      <c r="I92" s="225" t="str">
        <f>_xlfn.IFNA(INDEX(Options!$B$2:$F$6,MATCH($G92,Options!$A$2:$A$6,0),MATCH('5. Project Risk Profile'!$H92,Options!$B$1:$F$1,0)),"")</f>
        <v/>
      </c>
      <c r="J92" s="243"/>
    </row>
    <row r="93" spans="2:10" x14ac:dyDescent="0.2">
      <c r="B93" s="243"/>
      <c r="C93" s="243"/>
      <c r="D93" s="243"/>
      <c r="E93" s="246"/>
      <c r="F93" s="243"/>
      <c r="G93" s="246"/>
      <c r="H93" s="246"/>
      <c r="I93" s="225" t="str">
        <f>_xlfn.IFNA(INDEX(Options!$B$2:$F$6,MATCH($G93,Options!$A$2:$A$6,0),MATCH('5. Project Risk Profile'!$H93,Options!$B$1:$F$1,0)),"")</f>
        <v/>
      </c>
      <c r="J93" s="243"/>
    </row>
    <row r="94" spans="2:10" x14ac:dyDescent="0.2">
      <c r="B94" s="243"/>
      <c r="C94" s="243"/>
      <c r="D94" s="243"/>
      <c r="E94" s="246"/>
      <c r="F94" s="243"/>
      <c r="G94" s="246"/>
      <c r="H94" s="246"/>
      <c r="I94" s="225" t="str">
        <f>_xlfn.IFNA(INDEX(Options!$B$2:$F$6,MATCH($G94,Options!$A$2:$A$6,0),MATCH('5. Project Risk Profile'!$H94,Options!$B$1:$F$1,0)),"")</f>
        <v/>
      </c>
      <c r="J94" s="243"/>
    </row>
    <row r="95" spans="2:10" x14ac:dyDescent="0.2">
      <c r="B95" s="243"/>
      <c r="C95" s="243"/>
      <c r="D95" s="243"/>
      <c r="E95" s="246"/>
      <c r="F95" s="243"/>
      <c r="G95" s="246"/>
      <c r="H95" s="246"/>
      <c r="I95" s="225" t="str">
        <f>_xlfn.IFNA(INDEX(Options!$B$2:$F$6,MATCH($G95,Options!$A$2:$A$6,0),MATCH('5. Project Risk Profile'!$H95,Options!$B$1:$F$1,0)),"")</f>
        <v/>
      </c>
      <c r="J95" s="243"/>
    </row>
    <row r="96" spans="2:10" x14ac:dyDescent="0.2">
      <c r="B96" s="243"/>
      <c r="C96" s="243"/>
      <c r="D96" s="243"/>
      <c r="E96" s="246"/>
      <c r="F96" s="243"/>
      <c r="G96" s="246"/>
      <c r="H96" s="246"/>
      <c r="I96" s="225" t="str">
        <f>_xlfn.IFNA(INDEX(Options!$B$2:$F$6,MATCH($G96,Options!$A$2:$A$6,0),MATCH('5. Project Risk Profile'!$H96,Options!$B$1:$F$1,0)),"")</f>
        <v/>
      </c>
      <c r="J96" s="243"/>
    </row>
    <row r="97" spans="2:10" x14ac:dyDescent="0.2">
      <c r="B97" s="243"/>
      <c r="C97" s="243"/>
      <c r="D97" s="243"/>
      <c r="E97" s="246"/>
      <c r="F97" s="243"/>
      <c r="G97" s="246"/>
      <c r="H97" s="246"/>
      <c r="I97" s="225" t="str">
        <f>_xlfn.IFNA(INDEX(Options!$B$2:$F$6,MATCH($G97,Options!$A$2:$A$6,0),MATCH('5. Project Risk Profile'!$H97,Options!$B$1:$F$1,0)),"")</f>
        <v/>
      </c>
      <c r="J97" s="243"/>
    </row>
    <row r="98" spans="2:10" x14ac:dyDescent="0.2">
      <c r="B98" s="243"/>
      <c r="C98" s="243"/>
      <c r="D98" s="243"/>
      <c r="E98" s="246"/>
      <c r="F98" s="243"/>
      <c r="G98" s="246"/>
      <c r="H98" s="246"/>
      <c r="I98" s="225" t="str">
        <f>_xlfn.IFNA(INDEX(Options!$B$2:$F$6,MATCH($G98,Options!$A$2:$A$6,0),MATCH('5. Project Risk Profile'!$H98,Options!$B$1:$F$1,0)),"")</f>
        <v/>
      </c>
      <c r="J98" s="243"/>
    </row>
    <row r="99" spans="2:10" x14ac:dyDescent="0.2">
      <c r="B99" s="243"/>
      <c r="C99" s="243"/>
      <c r="D99" s="243"/>
      <c r="E99" s="246"/>
      <c r="F99" s="243"/>
      <c r="G99" s="246"/>
      <c r="H99" s="246"/>
      <c r="I99" s="225" t="str">
        <f>_xlfn.IFNA(INDEX(Options!$B$2:$F$6,MATCH($G99,Options!$A$2:$A$6,0),MATCH('5. Project Risk Profile'!$H99,Options!$B$1:$F$1,0)),"")</f>
        <v/>
      </c>
      <c r="J99" s="243"/>
    </row>
    <row r="100" spans="2:10" x14ac:dyDescent="0.2">
      <c r="B100" s="243"/>
      <c r="C100" s="243"/>
      <c r="D100" s="243"/>
      <c r="E100" s="246"/>
      <c r="F100" s="243"/>
      <c r="G100" s="246"/>
      <c r="H100" s="246"/>
      <c r="I100" s="225" t="str">
        <f>_xlfn.IFNA(INDEX(Options!$B$2:$F$6,MATCH($G100,Options!$A$2:$A$6,0),MATCH('5. Project Risk Profile'!$H100,Options!$B$1:$F$1,0)),"")</f>
        <v/>
      </c>
      <c r="J100" s="243"/>
    </row>
    <row r="101" spans="2:10" x14ac:dyDescent="0.2">
      <c r="B101" s="243"/>
      <c r="C101" s="243"/>
      <c r="D101" s="243"/>
      <c r="E101" s="246"/>
      <c r="F101" s="243"/>
      <c r="G101" s="246"/>
      <c r="H101" s="246"/>
      <c r="I101" s="225" t="str">
        <f>_xlfn.IFNA(INDEX(Options!$B$2:$F$6,MATCH($G101,Options!$A$2:$A$6,0),MATCH('5. Project Risk Profile'!$H101,Options!$B$1:$F$1,0)),"")</f>
        <v/>
      </c>
      <c r="J101" s="243"/>
    </row>
    <row r="102" spans="2:10" x14ac:dyDescent="0.2">
      <c r="B102" s="243"/>
      <c r="C102" s="243"/>
      <c r="D102" s="243"/>
      <c r="E102" s="246"/>
      <c r="F102" s="243"/>
      <c r="G102" s="246"/>
      <c r="H102" s="246"/>
      <c r="I102" s="225" t="str">
        <f>_xlfn.IFNA(INDEX(Options!$B$2:$F$6,MATCH($G102,Options!$A$2:$A$6,0),MATCH('5. Project Risk Profile'!$H102,Options!$B$1:$F$1,0)),"")</f>
        <v/>
      </c>
      <c r="J102" s="243"/>
    </row>
    <row r="103" spans="2:10" x14ac:dyDescent="0.2">
      <c r="B103" s="243"/>
      <c r="C103" s="243"/>
      <c r="D103" s="243"/>
      <c r="E103" s="246"/>
      <c r="F103" s="243"/>
      <c r="G103" s="246"/>
      <c r="H103" s="246"/>
      <c r="I103" s="225" t="str">
        <f>_xlfn.IFNA(INDEX(Options!$B$2:$F$6,MATCH($G103,Options!$A$2:$A$6,0),MATCH('5. Project Risk Profile'!$H103,Options!$B$1:$F$1,0)),"")</f>
        <v/>
      </c>
      <c r="J103" s="243"/>
    </row>
    <row r="104" spans="2:10" x14ac:dyDescent="0.2">
      <c r="B104" s="243"/>
      <c r="C104" s="243"/>
      <c r="D104" s="243"/>
      <c r="E104" s="246"/>
      <c r="F104" s="243"/>
      <c r="G104" s="246"/>
      <c r="H104" s="246"/>
      <c r="I104" s="225" t="str">
        <f>_xlfn.IFNA(INDEX(Options!$B$2:$F$6,MATCH($G104,Options!$A$2:$A$6,0),MATCH('5. Project Risk Profile'!$H104,Options!$B$1:$F$1,0)),"")</f>
        <v/>
      </c>
      <c r="J104" s="243"/>
    </row>
    <row r="105" spans="2:10" x14ac:dyDescent="0.2">
      <c r="B105" s="243"/>
      <c r="C105" s="243"/>
      <c r="D105" s="243"/>
      <c r="E105" s="246"/>
      <c r="F105" s="243"/>
      <c r="G105" s="246"/>
      <c r="H105" s="246"/>
      <c r="I105" s="225" t="str">
        <f>_xlfn.IFNA(INDEX(Options!$B$2:$F$6,MATCH($G105,Options!$A$2:$A$6,0),MATCH('5. Project Risk Profile'!$H105,Options!$B$1:$F$1,0)),"")</f>
        <v/>
      </c>
      <c r="J105" s="243"/>
    </row>
    <row r="106" spans="2:10" x14ac:dyDescent="0.2">
      <c r="B106" s="243"/>
      <c r="C106" s="243"/>
      <c r="D106" s="243"/>
      <c r="E106" s="246"/>
      <c r="F106" s="243"/>
      <c r="G106" s="246"/>
      <c r="H106" s="246"/>
      <c r="I106" s="225" t="str">
        <f>_xlfn.IFNA(INDEX(Options!$B$2:$F$6,MATCH($G106,Options!$A$2:$A$6,0),MATCH('5. Project Risk Profile'!$H106,Options!$B$1:$F$1,0)),"")</f>
        <v/>
      </c>
      <c r="J106" s="243"/>
    </row>
    <row r="107" spans="2:10" x14ac:dyDescent="0.2">
      <c r="B107" s="243"/>
      <c r="C107" s="243"/>
      <c r="D107" s="243"/>
      <c r="E107" s="246"/>
      <c r="F107" s="243"/>
      <c r="G107" s="246"/>
      <c r="H107" s="246"/>
      <c r="I107" s="225" t="str">
        <f>_xlfn.IFNA(INDEX(Options!$B$2:$F$6,MATCH($G107,Options!$A$2:$A$6,0),MATCH('5. Project Risk Profile'!$H107,Options!$B$1:$F$1,0)),"")</f>
        <v/>
      </c>
      <c r="J107" s="243"/>
    </row>
    <row r="108" spans="2:10" x14ac:dyDescent="0.2">
      <c r="B108" s="243"/>
      <c r="C108" s="243"/>
      <c r="D108" s="243"/>
      <c r="E108" s="246"/>
      <c r="F108" s="243"/>
      <c r="G108" s="246"/>
      <c r="H108" s="246"/>
      <c r="I108" s="225" t="str">
        <f>_xlfn.IFNA(INDEX(Options!$B$2:$F$6,MATCH($G108,Options!$A$2:$A$6,0),MATCH('5. Project Risk Profile'!$H108,Options!$B$1:$F$1,0)),"")</f>
        <v/>
      </c>
      <c r="J108" s="243"/>
    </row>
    <row r="109" spans="2:10" x14ac:dyDescent="0.2">
      <c r="B109" s="243"/>
      <c r="C109" s="243"/>
      <c r="D109" s="243"/>
      <c r="E109" s="246"/>
      <c r="F109" s="243"/>
      <c r="G109" s="246"/>
      <c r="H109" s="246"/>
      <c r="I109" s="225" t="str">
        <f>_xlfn.IFNA(INDEX(Options!$B$2:$F$6,MATCH($G109,Options!$A$2:$A$6,0),MATCH('5. Project Risk Profile'!$H109,Options!$B$1:$F$1,0)),"")</f>
        <v/>
      </c>
      <c r="J109" s="243"/>
    </row>
    <row r="110" spans="2:10" x14ac:dyDescent="0.2">
      <c r="B110" s="243"/>
      <c r="C110" s="243"/>
      <c r="D110" s="243"/>
      <c r="E110" s="246"/>
      <c r="F110" s="243"/>
      <c r="G110" s="246"/>
      <c r="H110" s="246"/>
      <c r="I110" s="225" t="str">
        <f>_xlfn.IFNA(INDEX(Options!$B$2:$F$6,MATCH($G110,Options!$A$2:$A$6,0),MATCH('5. Project Risk Profile'!$H110,Options!$B$1:$F$1,0)),"")</f>
        <v/>
      </c>
      <c r="J110" s="243"/>
    </row>
    <row r="111" spans="2:10" x14ac:dyDescent="0.2">
      <c r="B111" s="243"/>
      <c r="C111" s="243"/>
      <c r="D111" s="243"/>
      <c r="E111" s="246"/>
      <c r="F111" s="243"/>
      <c r="G111" s="246"/>
      <c r="H111" s="246"/>
      <c r="I111" s="225" t="str">
        <f>_xlfn.IFNA(INDEX(Options!$B$2:$F$6,MATCH($G111,Options!$A$2:$A$6,0),MATCH('5. Project Risk Profile'!$H111,Options!$B$1:$F$1,0)),"")</f>
        <v/>
      </c>
      <c r="J111" s="243"/>
    </row>
    <row r="112" spans="2:10" x14ac:dyDescent="0.2">
      <c r="B112" s="243"/>
      <c r="C112" s="243"/>
      <c r="D112" s="243"/>
      <c r="E112" s="246"/>
      <c r="F112" s="243"/>
      <c r="G112" s="246"/>
      <c r="H112" s="246"/>
      <c r="I112" s="225" t="str">
        <f>_xlfn.IFNA(INDEX(Options!$B$2:$F$6,MATCH($G112,Options!$A$2:$A$6,0),MATCH('5. Project Risk Profile'!$H112,Options!$B$1:$F$1,0)),"")</f>
        <v/>
      </c>
      <c r="J112" s="243"/>
    </row>
    <row r="113" spans="2:10" x14ac:dyDescent="0.2">
      <c r="B113" s="243"/>
      <c r="C113" s="243"/>
      <c r="D113" s="243"/>
      <c r="E113" s="246"/>
      <c r="F113" s="243"/>
      <c r="G113" s="246"/>
      <c r="H113" s="246"/>
      <c r="I113" s="225" t="str">
        <f>_xlfn.IFNA(INDEX(Options!$B$2:$F$6,MATCH($G113,Options!$A$2:$A$6,0),MATCH('5. Project Risk Profile'!$H113,Options!$B$1:$F$1,0)),"")</f>
        <v/>
      </c>
      <c r="J113" s="243"/>
    </row>
    <row r="114" spans="2:10" x14ac:dyDescent="0.2">
      <c r="B114" s="243"/>
      <c r="C114" s="243"/>
      <c r="D114" s="243"/>
      <c r="E114" s="246"/>
      <c r="F114" s="243"/>
      <c r="G114" s="246"/>
      <c r="H114" s="246"/>
      <c r="I114" s="225" t="str">
        <f>_xlfn.IFNA(INDEX(Options!$B$2:$F$6,MATCH($G114,Options!$A$2:$A$6,0),MATCH('5. Project Risk Profile'!$H114,Options!$B$1:$F$1,0)),"")</f>
        <v/>
      </c>
      <c r="J114" s="243"/>
    </row>
    <row r="115" spans="2:10" x14ac:dyDescent="0.2">
      <c r="B115" s="243"/>
      <c r="C115" s="243"/>
      <c r="D115" s="243"/>
      <c r="E115" s="246"/>
      <c r="F115" s="243"/>
      <c r="G115" s="246"/>
      <c r="H115" s="246"/>
      <c r="I115" s="225" t="str">
        <f>_xlfn.IFNA(INDEX(Options!$B$2:$F$6,MATCH($G115,Options!$A$2:$A$6,0),MATCH('5. Project Risk Profile'!$H115,Options!$B$1:$F$1,0)),"")</f>
        <v/>
      </c>
      <c r="J115" s="243"/>
    </row>
    <row r="116" spans="2:10" x14ac:dyDescent="0.2">
      <c r="B116" s="243"/>
      <c r="C116" s="243"/>
      <c r="D116" s="243"/>
      <c r="E116" s="246"/>
      <c r="F116" s="243"/>
      <c r="G116" s="246"/>
      <c r="H116" s="246"/>
      <c r="I116" s="225" t="str">
        <f>_xlfn.IFNA(INDEX(Options!$B$2:$F$6,MATCH($G116,Options!$A$2:$A$6,0),MATCH('5. Project Risk Profile'!$H116,Options!$B$1:$F$1,0)),"")</f>
        <v/>
      </c>
      <c r="J116" s="243"/>
    </row>
    <row r="117" spans="2:10" x14ac:dyDescent="0.2">
      <c r="B117" s="243"/>
      <c r="C117" s="243"/>
      <c r="D117" s="243"/>
      <c r="E117" s="246"/>
      <c r="F117" s="243"/>
      <c r="G117" s="246"/>
      <c r="H117" s="246"/>
      <c r="I117" s="225" t="str">
        <f>_xlfn.IFNA(INDEX(Options!$B$2:$F$6,MATCH($G117,Options!$A$2:$A$6,0),MATCH('5. Project Risk Profile'!$H117,Options!$B$1:$F$1,0)),"")</f>
        <v/>
      </c>
      <c r="J117" s="243"/>
    </row>
    <row r="118" spans="2:10" x14ac:dyDescent="0.2">
      <c r="B118" s="243"/>
      <c r="C118" s="243"/>
      <c r="D118" s="243"/>
      <c r="E118" s="246"/>
      <c r="F118" s="243"/>
      <c r="G118" s="246"/>
      <c r="H118" s="246"/>
      <c r="I118" s="225" t="str">
        <f>_xlfn.IFNA(INDEX(Options!$B$2:$F$6,MATCH($G118,Options!$A$2:$A$6,0),MATCH('5. Project Risk Profile'!$H118,Options!$B$1:$F$1,0)),"")</f>
        <v/>
      </c>
      <c r="J118" s="243"/>
    </row>
    <row r="119" spans="2:10" x14ac:dyDescent="0.2">
      <c r="B119" s="243"/>
      <c r="C119" s="243"/>
      <c r="D119" s="243"/>
      <c r="E119" s="246"/>
      <c r="F119" s="243"/>
      <c r="G119" s="246"/>
      <c r="H119" s="246"/>
      <c r="I119" s="225" t="str">
        <f>_xlfn.IFNA(INDEX(Options!$B$2:$F$6,MATCH($G119,Options!$A$2:$A$6,0),MATCH('5. Project Risk Profile'!$H119,Options!$B$1:$F$1,0)),"")</f>
        <v/>
      </c>
      <c r="J119" s="243"/>
    </row>
    <row r="120" spans="2:10" x14ac:dyDescent="0.2">
      <c r="B120" s="243"/>
      <c r="C120" s="243"/>
      <c r="D120" s="243"/>
      <c r="E120" s="246"/>
      <c r="F120" s="243"/>
      <c r="G120" s="246"/>
      <c r="H120" s="246"/>
      <c r="I120" s="225" t="str">
        <f>_xlfn.IFNA(INDEX(Options!$B$2:$F$6,MATCH($G120,Options!$A$2:$A$6,0),MATCH('5. Project Risk Profile'!$H120,Options!$B$1:$F$1,0)),"")</f>
        <v/>
      </c>
      <c r="J120" s="243"/>
    </row>
    <row r="121" spans="2:10" x14ac:dyDescent="0.2">
      <c r="B121" s="243"/>
      <c r="C121" s="243"/>
      <c r="D121" s="243"/>
      <c r="E121" s="246"/>
      <c r="F121" s="243"/>
      <c r="G121" s="246"/>
      <c r="H121" s="246"/>
      <c r="I121" s="225" t="str">
        <f>_xlfn.IFNA(INDEX(Options!$B$2:$F$6,MATCH($G121,Options!$A$2:$A$6,0),MATCH('5. Project Risk Profile'!$H121,Options!$B$1:$F$1,0)),"")</f>
        <v/>
      </c>
      <c r="J121" s="243"/>
    </row>
    <row r="122" spans="2:10" x14ac:dyDescent="0.2">
      <c r="B122" s="243"/>
      <c r="C122" s="243"/>
      <c r="D122" s="243"/>
      <c r="E122" s="246"/>
      <c r="F122" s="243"/>
      <c r="G122" s="246"/>
      <c r="H122" s="246"/>
      <c r="I122" s="225" t="str">
        <f>_xlfn.IFNA(INDEX(Options!$B$2:$F$6,MATCH($G122,Options!$A$2:$A$6,0),MATCH('5. Project Risk Profile'!$H122,Options!$B$1:$F$1,0)),"")</f>
        <v/>
      </c>
      <c r="J122" s="243"/>
    </row>
    <row r="123" spans="2:10" x14ac:dyDescent="0.2">
      <c r="B123" s="243"/>
      <c r="C123" s="243"/>
      <c r="D123" s="243"/>
      <c r="E123" s="246"/>
      <c r="F123" s="243"/>
      <c r="G123" s="246"/>
      <c r="H123" s="246"/>
      <c r="I123" s="225" t="str">
        <f>_xlfn.IFNA(INDEX(Options!$B$2:$F$6,MATCH($G123,Options!$A$2:$A$6,0),MATCH('5. Project Risk Profile'!$H123,Options!$B$1:$F$1,0)),"")</f>
        <v/>
      </c>
      <c r="J123" s="243"/>
    </row>
    <row r="124" spans="2:10" x14ac:dyDescent="0.2">
      <c r="B124" s="243"/>
      <c r="C124" s="243"/>
      <c r="D124" s="243"/>
      <c r="E124" s="246"/>
      <c r="F124" s="243"/>
      <c r="G124" s="246"/>
      <c r="H124" s="246"/>
      <c r="I124" s="225" t="str">
        <f>_xlfn.IFNA(INDEX(Options!$B$2:$F$6,MATCH($G124,Options!$A$2:$A$6,0),MATCH('5. Project Risk Profile'!$H124,Options!$B$1:$F$1,0)),"")</f>
        <v/>
      </c>
      <c r="J124" s="243"/>
    </row>
    <row r="125" spans="2:10" x14ac:dyDescent="0.2">
      <c r="B125" s="243"/>
      <c r="C125" s="243"/>
      <c r="D125" s="243"/>
      <c r="E125" s="246"/>
      <c r="F125" s="243"/>
      <c r="G125" s="246"/>
      <c r="H125" s="246"/>
      <c r="I125" s="225" t="str">
        <f>_xlfn.IFNA(INDEX(Options!$B$2:$F$6,MATCH($G125,Options!$A$2:$A$6,0),MATCH('5. Project Risk Profile'!$H125,Options!$B$1:$F$1,0)),"")</f>
        <v/>
      </c>
      <c r="J125" s="243"/>
    </row>
    <row r="126" spans="2:10" x14ac:dyDescent="0.2">
      <c r="B126" s="243"/>
      <c r="C126" s="243"/>
      <c r="D126" s="243"/>
      <c r="E126" s="246"/>
      <c r="F126" s="243"/>
      <c r="G126" s="246"/>
      <c r="H126" s="246"/>
      <c r="I126" s="225" t="str">
        <f>_xlfn.IFNA(INDEX(Options!$B$2:$F$6,MATCH($G126,Options!$A$2:$A$6,0),MATCH('5. Project Risk Profile'!$H126,Options!$B$1:$F$1,0)),"")</f>
        <v/>
      </c>
      <c r="J126" s="243"/>
    </row>
    <row r="127" spans="2:10" x14ac:dyDescent="0.2">
      <c r="B127" s="243"/>
      <c r="C127" s="243"/>
      <c r="D127" s="243"/>
      <c r="E127" s="246"/>
      <c r="F127" s="243"/>
      <c r="G127" s="246"/>
      <c r="H127" s="246"/>
      <c r="I127" s="225" t="str">
        <f>_xlfn.IFNA(INDEX(Options!$B$2:$F$6,MATCH($G127,Options!$A$2:$A$6,0),MATCH('5. Project Risk Profile'!$H127,Options!$B$1:$F$1,0)),"")</f>
        <v/>
      </c>
      <c r="J127" s="243"/>
    </row>
    <row r="128" spans="2:10" x14ac:dyDescent="0.2">
      <c r="B128" s="243"/>
      <c r="C128" s="243"/>
      <c r="D128" s="243"/>
      <c r="E128" s="246"/>
      <c r="F128" s="243"/>
      <c r="G128" s="246"/>
      <c r="H128" s="246"/>
      <c r="I128" s="225" t="str">
        <f>_xlfn.IFNA(INDEX(Options!$B$2:$F$6,MATCH($G128,Options!$A$2:$A$6,0),MATCH('5. Project Risk Profile'!$H128,Options!$B$1:$F$1,0)),"")</f>
        <v/>
      </c>
      <c r="J128" s="243"/>
    </row>
    <row r="129" spans="2:10" x14ac:dyDescent="0.2">
      <c r="B129" s="243"/>
      <c r="C129" s="243"/>
      <c r="D129" s="243"/>
      <c r="E129" s="246"/>
      <c r="F129" s="243"/>
      <c r="G129" s="246"/>
      <c r="H129" s="246"/>
      <c r="I129" s="225" t="str">
        <f>_xlfn.IFNA(INDEX(Options!$B$2:$F$6,MATCH($G129,Options!$A$2:$A$6,0),MATCH('5. Project Risk Profile'!$H129,Options!$B$1:$F$1,0)),"")</f>
        <v/>
      </c>
      <c r="J129" s="243"/>
    </row>
    <row r="130" spans="2:10" x14ac:dyDescent="0.2">
      <c r="B130" s="243"/>
      <c r="C130" s="243"/>
      <c r="D130" s="243"/>
      <c r="E130" s="246"/>
      <c r="F130" s="243"/>
      <c r="G130" s="246"/>
      <c r="H130" s="246"/>
      <c r="I130" s="225" t="str">
        <f>_xlfn.IFNA(INDEX(Options!$B$2:$F$6,MATCH($G130,Options!$A$2:$A$6,0),MATCH('5. Project Risk Profile'!$H130,Options!$B$1:$F$1,0)),"")</f>
        <v/>
      </c>
      <c r="J130" s="243"/>
    </row>
    <row r="131" spans="2:10" x14ac:dyDescent="0.2">
      <c r="B131" s="243"/>
      <c r="C131" s="243"/>
      <c r="D131" s="243"/>
      <c r="E131" s="246"/>
      <c r="F131" s="243"/>
      <c r="G131" s="246"/>
      <c r="H131" s="246"/>
      <c r="I131" s="225" t="str">
        <f>_xlfn.IFNA(INDEX(Options!$B$2:$F$6,MATCH($G131,Options!$A$2:$A$6,0),MATCH('5. Project Risk Profile'!$H131,Options!$B$1:$F$1,0)),"")</f>
        <v/>
      </c>
      <c r="J131" s="243"/>
    </row>
    <row r="132" spans="2:10" x14ac:dyDescent="0.2">
      <c r="B132" s="243"/>
      <c r="C132" s="243"/>
      <c r="D132" s="243"/>
      <c r="E132" s="246"/>
      <c r="F132" s="243"/>
      <c r="G132" s="246"/>
      <c r="H132" s="246"/>
      <c r="I132" s="225" t="str">
        <f>_xlfn.IFNA(INDEX(Options!$B$2:$F$6,MATCH($G132,Options!$A$2:$A$6,0),MATCH('5. Project Risk Profile'!$H132,Options!$B$1:$F$1,0)),"")</f>
        <v/>
      </c>
      <c r="J132" s="243"/>
    </row>
    <row r="133" spans="2:10" x14ac:dyDescent="0.2">
      <c r="B133" s="243"/>
      <c r="C133" s="243"/>
      <c r="D133" s="243"/>
      <c r="E133" s="246"/>
      <c r="F133" s="243"/>
      <c r="G133" s="246"/>
      <c r="H133" s="246"/>
      <c r="I133" s="225" t="str">
        <f>_xlfn.IFNA(INDEX(Options!$B$2:$F$6,MATCH($G133,Options!$A$2:$A$6,0),MATCH('5. Project Risk Profile'!$H133,Options!$B$1:$F$1,0)),"")</f>
        <v/>
      </c>
      <c r="J133" s="243"/>
    </row>
    <row r="134" spans="2:10" x14ac:dyDescent="0.2">
      <c r="B134" s="243"/>
      <c r="C134" s="243"/>
      <c r="D134" s="243"/>
      <c r="E134" s="246"/>
      <c r="F134" s="243"/>
      <c r="G134" s="246"/>
      <c r="H134" s="246"/>
      <c r="I134" s="225" t="str">
        <f>_xlfn.IFNA(INDEX(Options!$B$2:$F$6,MATCH($G134,Options!$A$2:$A$6,0),MATCH('5. Project Risk Profile'!$H134,Options!$B$1:$F$1,0)),"")</f>
        <v/>
      </c>
      <c r="J134" s="243"/>
    </row>
    <row r="135" spans="2:10" x14ac:dyDescent="0.2">
      <c r="B135" s="243"/>
      <c r="C135" s="243"/>
      <c r="D135" s="243"/>
      <c r="E135" s="246"/>
      <c r="F135" s="243"/>
      <c r="G135" s="246"/>
      <c r="H135" s="246"/>
      <c r="I135" s="225" t="str">
        <f>_xlfn.IFNA(INDEX(Options!$B$2:$F$6,MATCH($G135,Options!$A$2:$A$6,0),MATCH('5. Project Risk Profile'!$H135,Options!$B$1:$F$1,0)),"")</f>
        <v/>
      </c>
      <c r="J135" s="243"/>
    </row>
    <row r="136" spans="2:10" x14ac:dyDescent="0.2">
      <c r="B136" s="243"/>
      <c r="C136" s="243"/>
      <c r="D136" s="243"/>
      <c r="E136" s="246"/>
      <c r="F136" s="243"/>
      <c r="G136" s="246"/>
      <c r="H136" s="246"/>
      <c r="I136" s="225" t="str">
        <f>_xlfn.IFNA(INDEX(Options!$B$2:$F$6,MATCH($G136,Options!$A$2:$A$6,0),MATCH('5. Project Risk Profile'!$H136,Options!$B$1:$F$1,0)),"")</f>
        <v/>
      </c>
      <c r="J136" s="243"/>
    </row>
    <row r="137" spans="2:10" x14ac:dyDescent="0.2">
      <c r="B137" s="243"/>
      <c r="C137" s="243"/>
      <c r="D137" s="243"/>
      <c r="E137" s="246"/>
      <c r="F137" s="243"/>
      <c r="G137" s="246"/>
      <c r="H137" s="246"/>
      <c r="I137" s="225" t="str">
        <f>_xlfn.IFNA(INDEX(Options!$B$2:$F$6,MATCH($G137,Options!$A$2:$A$6,0),MATCH('5. Project Risk Profile'!$H137,Options!$B$1:$F$1,0)),"")</f>
        <v/>
      </c>
      <c r="J137" s="243"/>
    </row>
    <row r="138" spans="2:10" x14ac:dyDescent="0.2">
      <c r="B138" s="243"/>
      <c r="C138" s="243"/>
      <c r="D138" s="243"/>
      <c r="E138" s="246"/>
      <c r="F138" s="243"/>
      <c r="G138" s="246"/>
      <c r="H138" s="246"/>
      <c r="I138" s="225" t="str">
        <f>_xlfn.IFNA(INDEX(Options!$B$2:$F$6,MATCH($G138,Options!$A$2:$A$6,0),MATCH('5. Project Risk Profile'!$H138,Options!$B$1:$F$1,0)),"")</f>
        <v/>
      </c>
      <c r="J138" s="243"/>
    </row>
    <row r="139" spans="2:10" x14ac:dyDescent="0.2">
      <c r="B139" s="243"/>
      <c r="C139" s="243"/>
      <c r="D139" s="243"/>
      <c r="E139" s="246"/>
      <c r="F139" s="243"/>
      <c r="G139" s="246"/>
      <c r="H139" s="246"/>
      <c r="I139" s="225" t="str">
        <f>_xlfn.IFNA(INDEX(Options!$B$2:$F$6,MATCH($G139,Options!$A$2:$A$6,0),MATCH('5. Project Risk Profile'!$H139,Options!$B$1:$F$1,0)),"")</f>
        <v/>
      </c>
      <c r="J139" s="243"/>
    </row>
    <row r="140" spans="2:10" x14ac:dyDescent="0.2">
      <c r="B140" s="243"/>
      <c r="C140" s="243"/>
      <c r="D140" s="243"/>
      <c r="E140" s="246"/>
      <c r="F140" s="243"/>
      <c r="G140" s="246"/>
      <c r="H140" s="246"/>
      <c r="I140" s="225" t="str">
        <f>_xlfn.IFNA(INDEX(Options!$B$2:$F$6,MATCH($G140,Options!$A$2:$A$6,0),MATCH('5. Project Risk Profile'!$H140,Options!$B$1:$F$1,0)),"")</f>
        <v/>
      </c>
      <c r="J140" s="243"/>
    </row>
    <row r="141" spans="2:10" x14ac:dyDescent="0.2">
      <c r="B141" s="243"/>
      <c r="C141" s="243"/>
      <c r="D141" s="243"/>
      <c r="E141" s="246"/>
      <c r="F141" s="243"/>
      <c r="G141" s="246"/>
      <c r="H141" s="246"/>
      <c r="I141" s="225" t="str">
        <f>_xlfn.IFNA(INDEX(Options!$B$2:$F$6,MATCH($G141,Options!$A$2:$A$6,0),MATCH('5. Project Risk Profile'!$H141,Options!$B$1:$F$1,0)),"")</f>
        <v/>
      </c>
      <c r="J141" s="243"/>
    </row>
    <row r="142" spans="2:10" x14ac:dyDescent="0.2">
      <c r="B142" s="243"/>
      <c r="C142" s="243"/>
      <c r="D142" s="243"/>
      <c r="E142" s="246"/>
      <c r="F142" s="243"/>
      <c r="G142" s="246"/>
      <c r="H142" s="246"/>
      <c r="I142" s="225" t="str">
        <f>_xlfn.IFNA(INDEX(Options!$B$2:$F$6,MATCH($G142,Options!$A$2:$A$6,0),MATCH('5. Project Risk Profile'!$H142,Options!$B$1:$F$1,0)),"")</f>
        <v/>
      </c>
      <c r="J142" s="243"/>
    </row>
    <row r="143" spans="2:10" x14ac:dyDescent="0.2">
      <c r="B143" s="243"/>
      <c r="C143" s="243"/>
      <c r="D143" s="243"/>
      <c r="E143" s="246"/>
      <c r="F143" s="243"/>
      <c r="G143" s="246"/>
      <c r="H143" s="246"/>
      <c r="I143" s="225" t="str">
        <f>_xlfn.IFNA(INDEX(Options!$B$2:$F$6,MATCH($G143,Options!$A$2:$A$6,0),MATCH('5. Project Risk Profile'!$H143,Options!$B$1:$F$1,0)),"")</f>
        <v/>
      </c>
      <c r="J143" s="243"/>
    </row>
    <row r="144" spans="2:10" x14ac:dyDescent="0.2">
      <c r="B144" s="243"/>
      <c r="C144" s="243"/>
      <c r="D144" s="243"/>
      <c r="E144" s="246"/>
      <c r="F144" s="243"/>
      <c r="G144" s="246"/>
      <c r="H144" s="246"/>
      <c r="I144" s="225" t="str">
        <f>_xlfn.IFNA(INDEX(Options!$B$2:$F$6,MATCH($G144,Options!$A$2:$A$6,0),MATCH('5. Project Risk Profile'!$H144,Options!$B$1:$F$1,0)),"")</f>
        <v/>
      </c>
      <c r="J144" s="243"/>
    </row>
    <row r="145" spans="2:10" x14ac:dyDescent="0.2">
      <c r="B145" s="243"/>
      <c r="C145" s="243"/>
      <c r="D145" s="243"/>
      <c r="E145" s="246"/>
      <c r="F145" s="243"/>
      <c r="G145" s="246"/>
      <c r="H145" s="246"/>
      <c r="I145" s="225" t="str">
        <f>_xlfn.IFNA(INDEX(Options!$B$2:$F$6,MATCH($G145,Options!$A$2:$A$6,0),MATCH('5. Project Risk Profile'!$H145,Options!$B$1:$F$1,0)),"")</f>
        <v/>
      </c>
      <c r="J145" s="243"/>
    </row>
    <row r="146" spans="2:10" x14ac:dyDescent="0.2">
      <c r="B146" s="243"/>
      <c r="C146" s="243"/>
      <c r="D146" s="243"/>
      <c r="E146" s="246"/>
      <c r="F146" s="243"/>
      <c r="G146" s="246"/>
      <c r="H146" s="246"/>
      <c r="I146" s="225" t="str">
        <f>_xlfn.IFNA(INDEX(Options!$B$2:$F$6,MATCH($G146,Options!$A$2:$A$6,0),MATCH('5. Project Risk Profile'!$H146,Options!$B$1:$F$1,0)),"")</f>
        <v/>
      </c>
      <c r="J146" s="243"/>
    </row>
    <row r="147" spans="2:10" x14ac:dyDescent="0.2">
      <c r="B147" s="243"/>
      <c r="C147" s="243"/>
      <c r="D147" s="243"/>
      <c r="E147" s="246"/>
      <c r="F147" s="243"/>
      <c r="G147" s="246"/>
      <c r="H147" s="246"/>
      <c r="I147" s="225" t="str">
        <f>_xlfn.IFNA(INDEX(Options!$B$2:$F$6,MATCH($G147,Options!$A$2:$A$6,0),MATCH('5. Project Risk Profile'!$H147,Options!$B$1:$F$1,0)),"")</f>
        <v/>
      </c>
      <c r="J147" s="243"/>
    </row>
    <row r="148" spans="2:10" x14ac:dyDescent="0.2">
      <c r="B148" s="243"/>
      <c r="C148" s="243"/>
      <c r="D148" s="243"/>
      <c r="E148" s="246"/>
      <c r="F148" s="243"/>
      <c r="G148" s="246"/>
      <c r="H148" s="246"/>
      <c r="I148" s="225" t="str">
        <f>_xlfn.IFNA(INDEX(Options!$B$2:$F$6,MATCH($G148,Options!$A$2:$A$6,0),MATCH('5. Project Risk Profile'!$H148,Options!$B$1:$F$1,0)),"")</f>
        <v/>
      </c>
      <c r="J148" s="243"/>
    </row>
    <row r="149" spans="2:10" x14ac:dyDescent="0.2">
      <c r="B149" s="243"/>
      <c r="C149" s="243"/>
      <c r="D149" s="243"/>
      <c r="E149" s="246"/>
      <c r="F149" s="243"/>
      <c r="G149" s="246"/>
      <c r="H149" s="246"/>
      <c r="I149" s="225" t="str">
        <f>_xlfn.IFNA(INDEX(Options!$B$2:$F$6,MATCH($G149,Options!$A$2:$A$6,0),MATCH('5. Project Risk Profile'!$H149,Options!$B$1:$F$1,0)),"")</f>
        <v/>
      </c>
      <c r="J149" s="243"/>
    </row>
    <row r="150" spans="2:10" x14ac:dyDescent="0.2">
      <c r="B150" s="243"/>
      <c r="C150" s="243"/>
      <c r="D150" s="243"/>
      <c r="E150" s="246"/>
      <c r="F150" s="243"/>
      <c r="G150" s="246"/>
      <c r="H150" s="246"/>
      <c r="I150" s="225" t="str">
        <f>_xlfn.IFNA(INDEX(Options!$B$2:$F$6,MATCH($G150,Options!$A$2:$A$6,0),MATCH('5. Project Risk Profile'!$H150,Options!$B$1:$F$1,0)),"")</f>
        <v/>
      </c>
      <c r="J150" s="243"/>
    </row>
    <row r="151" spans="2:10" x14ac:dyDescent="0.2">
      <c r="B151" s="243"/>
      <c r="C151" s="243"/>
      <c r="D151" s="243"/>
      <c r="E151" s="246"/>
      <c r="F151" s="243"/>
      <c r="G151" s="246"/>
      <c r="H151" s="246"/>
      <c r="I151" s="225" t="str">
        <f>_xlfn.IFNA(INDEX(Options!$B$2:$F$6,MATCH($G151,Options!$A$2:$A$6,0),MATCH('5. Project Risk Profile'!$H151,Options!$B$1:$F$1,0)),"")</f>
        <v/>
      </c>
      <c r="J151" s="243"/>
    </row>
    <row r="152" spans="2:10" x14ac:dyDescent="0.2">
      <c r="B152" s="243"/>
      <c r="C152" s="243"/>
      <c r="D152" s="243"/>
      <c r="E152" s="246"/>
      <c r="F152" s="243"/>
      <c r="G152" s="246"/>
      <c r="H152" s="246"/>
      <c r="I152" s="225" t="str">
        <f>_xlfn.IFNA(INDEX(Options!$B$2:$F$6,MATCH($G152,Options!$A$2:$A$6,0),MATCH('5. Project Risk Profile'!$H152,Options!$B$1:$F$1,0)),"")</f>
        <v/>
      </c>
      <c r="J152" s="243"/>
    </row>
    <row r="153" spans="2:10" x14ac:dyDescent="0.2">
      <c r="B153" s="243"/>
      <c r="C153" s="243"/>
      <c r="D153" s="243"/>
      <c r="E153" s="246"/>
      <c r="F153" s="243"/>
      <c r="G153" s="246"/>
      <c r="H153" s="246"/>
      <c r="I153" s="225" t="str">
        <f>_xlfn.IFNA(INDEX(Options!$B$2:$F$6,MATCH($G153,Options!$A$2:$A$6,0),MATCH('5. Project Risk Profile'!$H153,Options!$B$1:$F$1,0)),"")</f>
        <v/>
      </c>
      <c r="J153" s="243"/>
    </row>
    <row r="154" spans="2:10" x14ac:dyDescent="0.2">
      <c r="B154" s="243"/>
      <c r="C154" s="243"/>
      <c r="D154" s="243"/>
      <c r="E154" s="246"/>
      <c r="F154" s="243"/>
      <c r="G154" s="246"/>
      <c r="H154" s="246"/>
      <c r="I154" s="225" t="str">
        <f>_xlfn.IFNA(INDEX(Options!$B$2:$F$6,MATCH($G154,Options!$A$2:$A$6,0),MATCH('5. Project Risk Profile'!$H154,Options!$B$1:$F$1,0)),"")</f>
        <v/>
      </c>
      <c r="J154" s="243"/>
    </row>
    <row r="155" spans="2:10" x14ac:dyDescent="0.2">
      <c r="B155" s="243"/>
      <c r="C155" s="243"/>
      <c r="D155" s="243"/>
      <c r="E155" s="246"/>
      <c r="F155" s="243"/>
      <c r="G155" s="246"/>
      <c r="H155" s="246"/>
      <c r="I155" s="225" t="str">
        <f>_xlfn.IFNA(INDEX(Options!$B$2:$F$6,MATCH($G155,Options!$A$2:$A$6,0),MATCH('5. Project Risk Profile'!$H155,Options!$B$1:$F$1,0)),"")</f>
        <v/>
      </c>
      <c r="J155" s="243"/>
    </row>
    <row r="156" spans="2:10" x14ac:dyDescent="0.2">
      <c r="B156" s="243"/>
      <c r="C156" s="243"/>
      <c r="D156" s="243"/>
      <c r="E156" s="246"/>
      <c r="F156" s="243"/>
      <c r="G156" s="246"/>
      <c r="H156" s="246"/>
      <c r="I156" s="225" t="str">
        <f>_xlfn.IFNA(INDEX(Options!$B$2:$F$6,MATCH($G156,Options!$A$2:$A$6,0),MATCH('5. Project Risk Profile'!$H156,Options!$B$1:$F$1,0)),"")</f>
        <v/>
      </c>
      <c r="J156" s="243"/>
    </row>
    <row r="157" spans="2:10" x14ac:dyDescent="0.2">
      <c r="B157" s="243"/>
      <c r="C157" s="243"/>
      <c r="D157" s="243"/>
      <c r="E157" s="246"/>
      <c r="F157" s="243"/>
      <c r="G157" s="246"/>
      <c r="H157" s="246"/>
      <c r="I157" s="225" t="str">
        <f>_xlfn.IFNA(INDEX(Options!$B$2:$F$6,MATCH($G157,Options!$A$2:$A$6,0),MATCH('5. Project Risk Profile'!$H157,Options!$B$1:$F$1,0)),"")</f>
        <v/>
      </c>
      <c r="J157" s="243"/>
    </row>
    <row r="158" spans="2:10" x14ac:dyDescent="0.2">
      <c r="B158" s="243"/>
      <c r="C158" s="243"/>
      <c r="D158" s="243"/>
      <c r="E158" s="246"/>
      <c r="F158" s="243"/>
      <c r="G158" s="246"/>
      <c r="H158" s="246"/>
      <c r="I158" s="225" t="str">
        <f>_xlfn.IFNA(INDEX(Options!$B$2:$F$6,MATCH($G158,Options!$A$2:$A$6,0),MATCH('5. Project Risk Profile'!$H158,Options!$B$1:$F$1,0)),"")</f>
        <v/>
      </c>
      <c r="J158" s="243"/>
    </row>
    <row r="159" spans="2:10" x14ac:dyDescent="0.2">
      <c r="B159" s="243"/>
      <c r="C159" s="243"/>
      <c r="D159" s="243"/>
      <c r="E159" s="246"/>
      <c r="F159" s="243"/>
      <c r="G159" s="246"/>
      <c r="H159" s="246"/>
      <c r="I159" s="225" t="str">
        <f>_xlfn.IFNA(INDEX(Options!$B$2:$F$6,MATCH($G159,Options!$A$2:$A$6,0),MATCH('5. Project Risk Profile'!$H159,Options!$B$1:$F$1,0)),"")</f>
        <v/>
      </c>
      <c r="J159" s="243"/>
    </row>
    <row r="160" spans="2:10" x14ac:dyDescent="0.2">
      <c r="B160" s="243"/>
      <c r="C160" s="243"/>
      <c r="D160" s="243"/>
      <c r="E160" s="246"/>
      <c r="F160" s="243"/>
      <c r="G160" s="246"/>
      <c r="H160" s="246"/>
      <c r="I160" s="225" t="str">
        <f>_xlfn.IFNA(INDEX(Options!$B$2:$F$6,MATCH($G160,Options!$A$2:$A$6,0),MATCH('5. Project Risk Profile'!$H160,Options!$B$1:$F$1,0)),"")</f>
        <v/>
      </c>
      <c r="J160" s="243"/>
    </row>
    <row r="161" spans="2:10" x14ac:dyDescent="0.2">
      <c r="B161" s="243"/>
      <c r="C161" s="243"/>
      <c r="D161" s="243"/>
      <c r="E161" s="246"/>
      <c r="F161" s="243"/>
      <c r="G161" s="246"/>
      <c r="H161" s="246"/>
      <c r="I161" s="225" t="str">
        <f>_xlfn.IFNA(INDEX(Options!$B$2:$F$6,MATCH($G161,Options!$A$2:$A$6,0),MATCH('5. Project Risk Profile'!$H161,Options!$B$1:$F$1,0)),"")</f>
        <v/>
      </c>
      <c r="J161" s="243"/>
    </row>
    <row r="162" spans="2:10" x14ac:dyDescent="0.2">
      <c r="B162" s="243"/>
      <c r="C162" s="243"/>
      <c r="D162" s="243"/>
      <c r="E162" s="246"/>
      <c r="F162" s="243"/>
      <c r="G162" s="246"/>
      <c r="H162" s="246"/>
      <c r="I162" s="225" t="str">
        <f>_xlfn.IFNA(INDEX(Options!$B$2:$F$6,MATCH($G162,Options!$A$2:$A$6,0),MATCH('5. Project Risk Profile'!$H162,Options!$B$1:$F$1,0)),"")</f>
        <v/>
      </c>
      <c r="J162" s="243"/>
    </row>
    <row r="163" spans="2:10" x14ac:dyDescent="0.2">
      <c r="B163" s="243"/>
      <c r="C163" s="243"/>
      <c r="D163" s="243"/>
      <c r="E163" s="246"/>
      <c r="F163" s="243"/>
      <c r="G163" s="246"/>
      <c r="H163" s="246"/>
      <c r="I163" s="225" t="str">
        <f>_xlfn.IFNA(INDEX(Options!$B$2:$F$6,MATCH($G163,Options!$A$2:$A$6,0),MATCH('5. Project Risk Profile'!$H163,Options!$B$1:$F$1,0)),"")</f>
        <v/>
      </c>
      <c r="J163" s="243"/>
    </row>
    <row r="164" spans="2:10" x14ac:dyDescent="0.2">
      <c r="B164" s="243"/>
      <c r="C164" s="243"/>
      <c r="D164" s="243"/>
      <c r="E164" s="246"/>
      <c r="F164" s="243"/>
      <c r="G164" s="246"/>
      <c r="H164" s="246"/>
      <c r="I164" s="225" t="str">
        <f>_xlfn.IFNA(INDEX(Options!$B$2:$F$6,MATCH($G164,Options!$A$2:$A$6,0),MATCH('5. Project Risk Profile'!$H164,Options!$B$1:$F$1,0)),"")</f>
        <v/>
      </c>
      <c r="J164" s="243"/>
    </row>
    <row r="165" spans="2:10" x14ac:dyDescent="0.2">
      <c r="B165" s="243"/>
      <c r="C165" s="243"/>
      <c r="D165" s="243"/>
      <c r="E165" s="246"/>
      <c r="F165" s="243"/>
      <c r="G165" s="246"/>
      <c r="H165" s="246"/>
      <c r="I165" s="225" t="str">
        <f>_xlfn.IFNA(INDEX(Options!$B$2:$F$6,MATCH($G165,Options!$A$2:$A$6,0),MATCH('5. Project Risk Profile'!$H165,Options!$B$1:$F$1,0)),"")</f>
        <v/>
      </c>
      <c r="J165" s="243"/>
    </row>
    <row r="166" spans="2:10" x14ac:dyDescent="0.2">
      <c r="B166" s="243"/>
      <c r="C166" s="243"/>
      <c r="D166" s="243"/>
      <c r="E166" s="246"/>
      <c r="F166" s="243"/>
      <c r="G166" s="246"/>
      <c r="H166" s="246"/>
      <c r="I166" s="225" t="str">
        <f>_xlfn.IFNA(INDEX(Options!$B$2:$F$6,MATCH($G166,Options!$A$2:$A$6,0),MATCH('5. Project Risk Profile'!$H166,Options!$B$1:$F$1,0)),"")</f>
        <v/>
      </c>
      <c r="J166" s="243"/>
    </row>
    <row r="167" spans="2:10" x14ac:dyDescent="0.2">
      <c r="B167" s="243"/>
      <c r="C167" s="243"/>
      <c r="D167" s="243"/>
      <c r="E167" s="246"/>
      <c r="F167" s="243"/>
      <c r="G167" s="246"/>
      <c r="H167" s="246"/>
      <c r="I167" s="225" t="str">
        <f>_xlfn.IFNA(INDEX(Options!$B$2:$F$6,MATCH($G167,Options!$A$2:$A$6,0),MATCH('5. Project Risk Profile'!$H167,Options!$B$1:$F$1,0)),"")</f>
        <v/>
      </c>
      <c r="J167" s="243"/>
    </row>
    <row r="168" spans="2:10" x14ac:dyDescent="0.2">
      <c r="B168" s="243"/>
      <c r="C168" s="243"/>
      <c r="D168" s="243"/>
      <c r="E168" s="246"/>
      <c r="F168" s="243"/>
      <c r="G168" s="246"/>
      <c r="H168" s="246"/>
      <c r="I168" s="225" t="str">
        <f>_xlfn.IFNA(INDEX(Options!$B$2:$F$6,MATCH($G168,Options!$A$2:$A$6,0),MATCH('5. Project Risk Profile'!$H168,Options!$B$1:$F$1,0)),"")</f>
        <v/>
      </c>
      <c r="J168" s="243"/>
    </row>
    <row r="169" spans="2:10" x14ac:dyDescent="0.2">
      <c r="B169" s="243"/>
      <c r="C169" s="243"/>
      <c r="D169" s="243"/>
      <c r="E169" s="246"/>
      <c r="F169" s="243"/>
      <c r="G169" s="246"/>
      <c r="H169" s="246"/>
      <c r="I169" s="225" t="str">
        <f>_xlfn.IFNA(INDEX(Options!$B$2:$F$6,MATCH($G169,Options!$A$2:$A$6,0),MATCH('5. Project Risk Profile'!$H169,Options!$B$1:$F$1,0)),"")</f>
        <v/>
      </c>
      <c r="J169" s="243"/>
    </row>
    <row r="170" spans="2:10" x14ac:dyDescent="0.2">
      <c r="B170" s="243"/>
      <c r="C170" s="243"/>
      <c r="D170" s="243"/>
      <c r="E170" s="246"/>
      <c r="F170" s="243"/>
      <c r="G170" s="246"/>
      <c r="H170" s="246"/>
      <c r="I170" s="225" t="str">
        <f>_xlfn.IFNA(INDEX(Options!$B$2:$F$6,MATCH($G170,Options!$A$2:$A$6,0),MATCH('5. Project Risk Profile'!$H170,Options!$B$1:$F$1,0)),"")</f>
        <v/>
      </c>
      <c r="J170" s="243"/>
    </row>
    <row r="171" spans="2:10" x14ac:dyDescent="0.2">
      <c r="B171" s="243"/>
      <c r="C171" s="243"/>
      <c r="D171" s="243"/>
      <c r="E171" s="246"/>
      <c r="F171" s="243"/>
      <c r="G171" s="246"/>
      <c r="H171" s="246"/>
      <c r="I171" s="225" t="str">
        <f>_xlfn.IFNA(INDEX(Options!$B$2:$F$6,MATCH($G171,Options!$A$2:$A$6,0),MATCH('5. Project Risk Profile'!$H171,Options!$B$1:$F$1,0)),"")</f>
        <v/>
      </c>
      <c r="J171" s="243"/>
    </row>
    <row r="172" spans="2:10" x14ac:dyDescent="0.2">
      <c r="B172" s="243"/>
      <c r="C172" s="243"/>
      <c r="D172" s="243"/>
      <c r="E172" s="246"/>
      <c r="F172" s="243"/>
      <c r="G172" s="246"/>
      <c r="H172" s="246"/>
      <c r="I172" s="225" t="str">
        <f>_xlfn.IFNA(INDEX(Options!$B$2:$F$6,MATCH($G172,Options!$A$2:$A$6,0),MATCH('5. Project Risk Profile'!$H172,Options!$B$1:$F$1,0)),"")</f>
        <v/>
      </c>
      <c r="J172" s="243"/>
    </row>
    <row r="173" spans="2:10" x14ac:dyDescent="0.2">
      <c r="B173" s="243"/>
      <c r="C173" s="243"/>
      <c r="D173" s="243"/>
      <c r="E173" s="246"/>
      <c r="F173" s="243"/>
      <c r="G173" s="246"/>
      <c r="H173" s="246"/>
      <c r="I173" s="225" t="str">
        <f>_xlfn.IFNA(INDEX(Options!$B$2:$F$6,MATCH($G173,Options!$A$2:$A$6,0),MATCH('5. Project Risk Profile'!$H173,Options!$B$1:$F$1,0)),"")</f>
        <v/>
      </c>
      <c r="J173" s="243"/>
    </row>
    <row r="174" spans="2:10" x14ac:dyDescent="0.2">
      <c r="B174" s="243"/>
      <c r="C174" s="243"/>
      <c r="D174" s="243"/>
      <c r="E174" s="246"/>
      <c r="F174" s="243"/>
      <c r="G174" s="246"/>
      <c r="H174" s="246"/>
      <c r="I174" s="225" t="str">
        <f>_xlfn.IFNA(INDEX(Options!$B$2:$F$6,MATCH($G174,Options!$A$2:$A$6,0),MATCH('5. Project Risk Profile'!$H174,Options!$B$1:$F$1,0)),"")</f>
        <v/>
      </c>
      <c r="J174" s="243"/>
    </row>
    <row r="175" spans="2:10" x14ac:dyDescent="0.2">
      <c r="B175" s="243"/>
      <c r="C175" s="243"/>
      <c r="D175" s="243"/>
      <c r="E175" s="246"/>
      <c r="F175" s="243"/>
      <c r="G175" s="246"/>
      <c r="H175" s="246"/>
      <c r="I175" s="225" t="str">
        <f>_xlfn.IFNA(INDEX(Options!$B$2:$F$6,MATCH($G175,Options!$A$2:$A$6,0),MATCH('5. Project Risk Profile'!$H175,Options!$B$1:$F$1,0)),"")</f>
        <v/>
      </c>
      <c r="J175" s="243"/>
    </row>
    <row r="176" spans="2:10" x14ac:dyDescent="0.2">
      <c r="B176" s="243"/>
      <c r="C176" s="243"/>
      <c r="D176" s="243"/>
      <c r="E176" s="246"/>
      <c r="F176" s="243"/>
      <c r="G176" s="246"/>
      <c r="H176" s="246"/>
      <c r="I176" s="225" t="str">
        <f>_xlfn.IFNA(INDEX(Options!$B$2:$F$6,MATCH($G176,Options!$A$2:$A$6,0),MATCH('5. Project Risk Profile'!$H176,Options!$B$1:$F$1,0)),"")</f>
        <v/>
      </c>
      <c r="J176" s="243"/>
    </row>
    <row r="177" spans="2:10" x14ac:dyDescent="0.2">
      <c r="B177" s="243"/>
      <c r="C177" s="243"/>
      <c r="D177" s="243"/>
      <c r="E177" s="246"/>
      <c r="F177" s="243"/>
      <c r="G177" s="246"/>
      <c r="H177" s="246"/>
      <c r="I177" s="225" t="str">
        <f>_xlfn.IFNA(INDEX(Options!$B$2:$F$6,MATCH($G177,Options!$A$2:$A$6,0),MATCH('5. Project Risk Profile'!$H177,Options!$B$1:$F$1,0)),"")</f>
        <v/>
      </c>
      <c r="J177" s="243"/>
    </row>
    <row r="178" spans="2:10" x14ac:dyDescent="0.2">
      <c r="B178" s="243"/>
      <c r="C178" s="243"/>
      <c r="D178" s="243"/>
      <c r="E178" s="246"/>
      <c r="F178" s="243"/>
      <c r="G178" s="246"/>
      <c r="H178" s="246"/>
      <c r="I178" s="225" t="str">
        <f>_xlfn.IFNA(INDEX(Options!$B$2:$F$6,MATCH($G178,Options!$A$2:$A$6,0),MATCH('5. Project Risk Profile'!$H178,Options!$B$1:$F$1,0)),"")</f>
        <v/>
      </c>
      <c r="J178" s="243"/>
    </row>
    <row r="179" spans="2:10" x14ac:dyDescent="0.2">
      <c r="B179" s="243"/>
      <c r="C179" s="243"/>
      <c r="D179" s="243"/>
      <c r="E179" s="246"/>
      <c r="F179" s="243"/>
      <c r="G179" s="246"/>
      <c r="H179" s="246"/>
      <c r="I179" s="225" t="str">
        <f>_xlfn.IFNA(INDEX(Options!$B$2:$F$6,MATCH($G179,Options!$A$2:$A$6,0),MATCH('5. Project Risk Profile'!$H179,Options!$B$1:$F$1,0)),"")</f>
        <v/>
      </c>
      <c r="J179" s="243"/>
    </row>
    <row r="180" spans="2:10" x14ac:dyDescent="0.2">
      <c r="B180" s="243"/>
      <c r="C180" s="243"/>
      <c r="D180" s="243"/>
      <c r="E180" s="246"/>
      <c r="F180" s="243"/>
      <c r="G180" s="246"/>
      <c r="H180" s="246"/>
      <c r="I180" s="225" t="str">
        <f>_xlfn.IFNA(INDEX(Options!$B$2:$F$6,MATCH($G180,Options!$A$2:$A$6,0),MATCH('5. Project Risk Profile'!$H180,Options!$B$1:$F$1,0)),"")</f>
        <v/>
      </c>
      <c r="J180" s="243"/>
    </row>
    <row r="181" spans="2:10" x14ac:dyDescent="0.2">
      <c r="B181" s="243"/>
      <c r="C181" s="243"/>
      <c r="D181" s="243"/>
      <c r="E181" s="246"/>
      <c r="F181" s="243"/>
      <c r="G181" s="246"/>
      <c r="H181" s="246"/>
      <c r="I181" s="225" t="str">
        <f>_xlfn.IFNA(INDEX(Options!$B$2:$F$6,MATCH($G181,Options!$A$2:$A$6,0),MATCH('5. Project Risk Profile'!$H181,Options!$B$1:$F$1,0)),"")</f>
        <v/>
      </c>
      <c r="J181" s="243"/>
    </row>
    <row r="182" spans="2:10" x14ac:dyDescent="0.2">
      <c r="B182" s="243"/>
      <c r="C182" s="243"/>
      <c r="D182" s="243"/>
      <c r="E182" s="246"/>
      <c r="F182" s="243"/>
      <c r="G182" s="246"/>
      <c r="H182" s="246"/>
      <c r="I182" s="225" t="str">
        <f>_xlfn.IFNA(INDEX(Options!$B$2:$F$6,MATCH($G182,Options!$A$2:$A$6,0),MATCH('5. Project Risk Profile'!$H182,Options!$B$1:$F$1,0)),"")</f>
        <v/>
      </c>
      <c r="J182" s="243"/>
    </row>
    <row r="183" spans="2:10" x14ac:dyDescent="0.2">
      <c r="B183" s="243"/>
      <c r="C183" s="243"/>
      <c r="D183" s="243"/>
      <c r="E183" s="246"/>
      <c r="F183" s="243"/>
      <c r="G183" s="246"/>
      <c r="H183" s="246"/>
      <c r="I183" s="225" t="str">
        <f>_xlfn.IFNA(INDEX(Options!$B$2:$F$6,MATCH($G183,Options!$A$2:$A$6,0),MATCH('5. Project Risk Profile'!$H183,Options!$B$1:$F$1,0)),"")</f>
        <v/>
      </c>
      <c r="J183" s="243"/>
    </row>
    <row r="184" spans="2:10" x14ac:dyDescent="0.2">
      <c r="B184" s="243"/>
      <c r="C184" s="243"/>
      <c r="D184" s="243"/>
      <c r="E184" s="246"/>
      <c r="F184" s="243"/>
      <c r="G184" s="246"/>
      <c r="H184" s="246"/>
      <c r="I184" s="225" t="str">
        <f>_xlfn.IFNA(INDEX(Options!$B$2:$F$6,MATCH($G184,Options!$A$2:$A$6,0),MATCH('5. Project Risk Profile'!$H184,Options!$B$1:$F$1,0)),"")</f>
        <v/>
      </c>
      <c r="J184" s="243"/>
    </row>
    <row r="185" spans="2:10" x14ac:dyDescent="0.2">
      <c r="B185" s="243"/>
      <c r="C185" s="243"/>
      <c r="D185" s="243"/>
      <c r="E185" s="246"/>
      <c r="F185" s="243"/>
      <c r="G185" s="246"/>
      <c r="H185" s="246"/>
      <c r="I185" s="225" t="str">
        <f>_xlfn.IFNA(INDEX(Options!$B$2:$F$6,MATCH($G185,Options!$A$2:$A$6,0),MATCH('5. Project Risk Profile'!$H185,Options!$B$1:$F$1,0)),"")</f>
        <v/>
      </c>
      <c r="J185" s="243"/>
    </row>
    <row r="186" spans="2:10" x14ac:dyDescent="0.2">
      <c r="B186" s="243"/>
      <c r="C186" s="243"/>
      <c r="D186" s="243"/>
      <c r="E186" s="246"/>
      <c r="F186" s="243"/>
      <c r="G186" s="246"/>
      <c r="H186" s="246"/>
      <c r="I186" s="225" t="str">
        <f>_xlfn.IFNA(INDEX(Options!$B$2:$F$6,MATCH($G186,Options!$A$2:$A$6,0),MATCH('5. Project Risk Profile'!$H186,Options!$B$1:$F$1,0)),"")</f>
        <v/>
      </c>
      <c r="J186" s="243"/>
    </row>
    <row r="187" spans="2:10" x14ac:dyDescent="0.2">
      <c r="B187" s="243"/>
      <c r="C187" s="243"/>
      <c r="D187" s="243"/>
      <c r="E187" s="246"/>
      <c r="F187" s="243"/>
      <c r="G187" s="246"/>
      <c r="H187" s="246"/>
      <c r="I187" s="225" t="str">
        <f>_xlfn.IFNA(INDEX(Options!$B$2:$F$6,MATCH($G187,Options!$A$2:$A$6,0),MATCH('5. Project Risk Profile'!$H187,Options!$B$1:$F$1,0)),"")</f>
        <v/>
      </c>
      <c r="J187" s="243"/>
    </row>
    <row r="188" spans="2:10" x14ac:dyDescent="0.2">
      <c r="B188" s="243"/>
      <c r="C188" s="243"/>
      <c r="D188" s="243"/>
      <c r="E188" s="246"/>
      <c r="F188" s="243"/>
      <c r="G188" s="246"/>
      <c r="H188" s="246"/>
      <c r="I188" s="225" t="str">
        <f>_xlfn.IFNA(INDEX(Options!$B$2:$F$6,MATCH($G188,Options!$A$2:$A$6,0),MATCH('5. Project Risk Profile'!$H188,Options!$B$1:$F$1,0)),"")</f>
        <v/>
      </c>
      <c r="J188" s="243"/>
    </row>
    <row r="189" spans="2:10" x14ac:dyDescent="0.2">
      <c r="B189" s="243"/>
      <c r="C189" s="243"/>
      <c r="D189" s="243"/>
      <c r="E189" s="246"/>
      <c r="F189" s="243"/>
      <c r="G189" s="246"/>
      <c r="H189" s="246"/>
      <c r="I189" s="225" t="str">
        <f>_xlfn.IFNA(INDEX(Options!$B$2:$F$6,MATCH($G189,Options!$A$2:$A$6,0),MATCH('5. Project Risk Profile'!$H189,Options!$B$1:$F$1,0)),"")</f>
        <v/>
      </c>
      <c r="J189" s="243"/>
    </row>
    <row r="190" spans="2:10" x14ac:dyDescent="0.2">
      <c r="B190" s="243"/>
      <c r="C190" s="243"/>
      <c r="D190" s="243"/>
      <c r="E190" s="246"/>
      <c r="F190" s="243"/>
      <c r="G190" s="246"/>
      <c r="H190" s="246"/>
      <c r="I190" s="225" t="str">
        <f>_xlfn.IFNA(INDEX(Options!$B$2:$F$6,MATCH($G190,Options!$A$2:$A$6,0),MATCH('5. Project Risk Profile'!$H190,Options!$B$1:$F$1,0)),"")</f>
        <v/>
      </c>
      <c r="J190" s="243"/>
    </row>
    <row r="191" spans="2:10" x14ac:dyDescent="0.2">
      <c r="B191" s="243"/>
      <c r="C191" s="243"/>
      <c r="D191" s="243"/>
      <c r="E191" s="246"/>
      <c r="F191" s="243"/>
      <c r="G191" s="246"/>
      <c r="H191" s="246"/>
      <c r="I191" s="225" t="str">
        <f>_xlfn.IFNA(INDEX(Options!$B$2:$F$6,MATCH($G191,Options!$A$2:$A$6,0),MATCH('5. Project Risk Profile'!$H191,Options!$B$1:$F$1,0)),"")</f>
        <v/>
      </c>
      <c r="J191" s="243"/>
    </row>
    <row r="192" spans="2:10" x14ac:dyDescent="0.2">
      <c r="B192" s="243"/>
      <c r="C192" s="243"/>
      <c r="D192" s="243"/>
      <c r="E192" s="246"/>
      <c r="F192" s="243"/>
      <c r="G192" s="246"/>
      <c r="H192" s="246"/>
      <c r="I192" s="225" t="str">
        <f>_xlfn.IFNA(INDEX(Options!$B$2:$F$6,MATCH($G192,Options!$A$2:$A$6,0),MATCH('5. Project Risk Profile'!$H192,Options!$B$1:$F$1,0)),"")</f>
        <v/>
      </c>
      <c r="J192" s="243"/>
    </row>
    <row r="193" spans="2:10" x14ac:dyDescent="0.2">
      <c r="B193" s="243"/>
      <c r="C193" s="243"/>
      <c r="D193" s="243"/>
      <c r="E193" s="246"/>
      <c r="F193" s="243"/>
      <c r="G193" s="246"/>
      <c r="H193" s="246"/>
      <c r="I193" s="225" t="str">
        <f>_xlfn.IFNA(INDEX(Options!$B$2:$F$6,MATCH($G193,Options!$A$2:$A$6,0),MATCH('5. Project Risk Profile'!$H193,Options!$B$1:$F$1,0)),"")</f>
        <v/>
      </c>
      <c r="J193" s="243"/>
    </row>
    <row r="194" spans="2:10" x14ac:dyDescent="0.2">
      <c r="B194" s="243"/>
      <c r="C194" s="243"/>
      <c r="D194" s="243"/>
      <c r="E194" s="246"/>
      <c r="F194" s="243"/>
      <c r="G194" s="246"/>
      <c r="H194" s="246"/>
      <c r="I194" s="225" t="str">
        <f>_xlfn.IFNA(INDEX(Options!$B$2:$F$6,MATCH($G194,Options!$A$2:$A$6,0),MATCH('5. Project Risk Profile'!$H194,Options!$B$1:$F$1,0)),"")</f>
        <v/>
      </c>
      <c r="J194" s="243"/>
    </row>
    <row r="195" spans="2:10" x14ac:dyDescent="0.2">
      <c r="B195" s="243"/>
      <c r="C195" s="243"/>
      <c r="D195" s="243"/>
      <c r="E195" s="246"/>
      <c r="F195" s="243"/>
      <c r="G195" s="246"/>
      <c r="H195" s="246"/>
      <c r="I195" s="225" t="str">
        <f>_xlfn.IFNA(INDEX(Options!$B$2:$F$6,MATCH($G195,Options!$A$2:$A$6,0),MATCH('5. Project Risk Profile'!$H195,Options!$B$1:$F$1,0)),"")</f>
        <v/>
      </c>
      <c r="J195" s="243"/>
    </row>
    <row r="196" spans="2:10" x14ac:dyDescent="0.2">
      <c r="B196" s="243"/>
      <c r="C196" s="243"/>
      <c r="D196" s="243"/>
      <c r="E196" s="246"/>
      <c r="F196" s="243"/>
      <c r="G196" s="246"/>
      <c r="H196" s="246"/>
      <c r="I196" s="225" t="str">
        <f>_xlfn.IFNA(INDEX(Options!$B$2:$F$6,MATCH($G196,Options!$A$2:$A$6,0),MATCH('5. Project Risk Profile'!$H196,Options!$B$1:$F$1,0)),"")</f>
        <v/>
      </c>
      <c r="J196" s="243"/>
    </row>
    <row r="197" spans="2:10" x14ac:dyDescent="0.2">
      <c r="B197" s="243"/>
      <c r="C197" s="243"/>
      <c r="D197" s="243"/>
      <c r="E197" s="246"/>
      <c r="F197" s="243"/>
      <c r="G197" s="246"/>
      <c r="H197" s="246"/>
      <c r="I197" s="225" t="str">
        <f>_xlfn.IFNA(INDEX(Options!$B$2:$F$6,MATCH($G197,Options!$A$2:$A$6,0),MATCH('5. Project Risk Profile'!$H197,Options!$B$1:$F$1,0)),"")</f>
        <v/>
      </c>
      <c r="J197" s="243"/>
    </row>
    <row r="198" spans="2:10" x14ac:dyDescent="0.2">
      <c r="B198" s="243"/>
      <c r="C198" s="243"/>
      <c r="D198" s="243"/>
      <c r="E198" s="246"/>
      <c r="F198" s="243"/>
      <c r="G198" s="246"/>
      <c r="H198" s="246"/>
      <c r="I198" s="225" t="str">
        <f>_xlfn.IFNA(INDEX(Options!$B$2:$F$6,MATCH($G198,Options!$A$2:$A$6,0),MATCH('5. Project Risk Profile'!$H198,Options!$B$1:$F$1,0)),"")</f>
        <v/>
      </c>
      <c r="J198" s="243"/>
    </row>
    <row r="199" spans="2:10" x14ac:dyDescent="0.2">
      <c r="B199" s="243"/>
      <c r="C199" s="243"/>
      <c r="D199" s="243"/>
      <c r="E199" s="246"/>
      <c r="F199" s="243"/>
      <c r="G199" s="246"/>
      <c r="H199" s="246"/>
      <c r="I199" s="225" t="str">
        <f>_xlfn.IFNA(INDEX(Options!$B$2:$F$6,MATCH($G199,Options!$A$2:$A$6,0),MATCH('5. Project Risk Profile'!$H199,Options!$B$1:$F$1,0)),"")</f>
        <v/>
      </c>
      <c r="J199" s="243"/>
    </row>
    <row r="200" spans="2:10" x14ac:dyDescent="0.2">
      <c r="B200" s="243"/>
      <c r="C200" s="243"/>
      <c r="D200" s="243"/>
      <c r="E200" s="246"/>
      <c r="F200" s="243"/>
      <c r="G200" s="246"/>
      <c r="H200" s="246"/>
      <c r="I200" s="225" t="str">
        <f>_xlfn.IFNA(INDEX(Options!$B$2:$F$6,MATCH($G200,Options!$A$2:$A$6,0),MATCH('5. Project Risk Profile'!$H200,Options!$B$1:$F$1,0)),"")</f>
        <v/>
      </c>
      <c r="J200" s="243"/>
    </row>
    <row r="201" spans="2:10" x14ac:dyDescent="0.2">
      <c r="B201" s="243"/>
      <c r="C201" s="243"/>
      <c r="D201" s="243"/>
      <c r="E201" s="246"/>
      <c r="F201" s="243"/>
      <c r="G201" s="246"/>
      <c r="H201" s="246"/>
      <c r="I201" s="225" t="str">
        <f>_xlfn.IFNA(INDEX(Options!$B$2:$F$6,MATCH($G201,Options!$A$2:$A$6,0),MATCH('5. Project Risk Profile'!$H201,Options!$B$1:$F$1,0)),"")</f>
        <v/>
      </c>
      <c r="J201" s="243"/>
    </row>
    <row r="202" spans="2:10" x14ac:dyDescent="0.2">
      <c r="B202" s="243"/>
      <c r="C202" s="243"/>
      <c r="D202" s="243"/>
      <c r="E202" s="246"/>
      <c r="F202" s="243"/>
      <c r="G202" s="246"/>
      <c r="H202" s="246"/>
      <c r="I202" s="225" t="str">
        <f>_xlfn.IFNA(INDEX(Options!$B$2:$F$6,MATCH($G202,Options!$A$2:$A$6,0),MATCH('5. Project Risk Profile'!$H202,Options!$B$1:$F$1,0)),"")</f>
        <v/>
      </c>
      <c r="J202" s="243"/>
    </row>
    <row r="203" spans="2:10" x14ac:dyDescent="0.2">
      <c r="B203" s="243"/>
      <c r="C203" s="243"/>
      <c r="D203" s="243"/>
      <c r="E203" s="246"/>
      <c r="F203" s="243"/>
      <c r="G203" s="246"/>
      <c r="H203" s="246"/>
      <c r="I203" s="225" t="str">
        <f>_xlfn.IFNA(INDEX(Options!$B$2:$F$6,MATCH($G203,Options!$A$2:$A$6,0),MATCH('5. Project Risk Profile'!$H203,Options!$B$1:$F$1,0)),"")</f>
        <v/>
      </c>
      <c r="J203" s="243"/>
    </row>
    <row r="204" spans="2:10" x14ac:dyDescent="0.2">
      <c r="B204" s="243"/>
      <c r="C204" s="243"/>
      <c r="D204" s="243"/>
      <c r="E204" s="246"/>
      <c r="F204" s="243"/>
      <c r="G204" s="246"/>
      <c r="H204" s="246"/>
      <c r="I204" s="225" t="str">
        <f>_xlfn.IFNA(INDEX(Options!$B$2:$F$6,MATCH($G204,Options!$A$2:$A$6,0),MATCH('5. Project Risk Profile'!$H204,Options!$B$1:$F$1,0)),"")</f>
        <v/>
      </c>
      <c r="J204" s="243"/>
    </row>
    <row r="205" spans="2:10" x14ac:dyDescent="0.2">
      <c r="B205" s="243"/>
      <c r="C205" s="243"/>
      <c r="D205" s="243"/>
      <c r="E205" s="246"/>
      <c r="F205" s="243"/>
      <c r="G205" s="246"/>
      <c r="H205" s="246"/>
      <c r="I205" s="225" t="str">
        <f>_xlfn.IFNA(INDEX(Options!$B$2:$F$6,MATCH($G205,Options!$A$2:$A$6,0),MATCH('5. Project Risk Profile'!$H205,Options!$B$1:$F$1,0)),"")</f>
        <v/>
      </c>
      <c r="J205" s="243"/>
    </row>
    <row r="206" spans="2:10" x14ac:dyDescent="0.2">
      <c r="B206" s="243"/>
      <c r="C206" s="243"/>
      <c r="D206" s="243"/>
      <c r="E206" s="246"/>
      <c r="F206" s="243"/>
      <c r="G206" s="246"/>
      <c r="H206" s="246"/>
      <c r="I206" s="225" t="str">
        <f>_xlfn.IFNA(INDEX(Options!$B$2:$F$6,MATCH($G206,Options!$A$2:$A$6,0),MATCH('5. Project Risk Profile'!$H206,Options!$B$1:$F$1,0)),"")</f>
        <v/>
      </c>
      <c r="J206" s="243"/>
    </row>
    <row r="207" spans="2:10" x14ac:dyDescent="0.2">
      <c r="B207" s="243"/>
      <c r="C207" s="243"/>
      <c r="D207" s="243"/>
      <c r="E207" s="246"/>
      <c r="F207" s="243"/>
      <c r="G207" s="246"/>
      <c r="H207" s="246"/>
      <c r="I207" s="225" t="str">
        <f>_xlfn.IFNA(INDEX(Options!$B$2:$F$6,MATCH($G207,Options!$A$2:$A$6,0),MATCH('5. Project Risk Profile'!$H207,Options!$B$1:$F$1,0)),"")</f>
        <v/>
      </c>
      <c r="J207" s="243"/>
    </row>
    <row r="208" spans="2:10" x14ac:dyDescent="0.2">
      <c r="B208" s="243"/>
      <c r="C208" s="243"/>
      <c r="D208" s="243"/>
      <c r="E208" s="246"/>
      <c r="F208" s="243"/>
      <c r="G208" s="246"/>
      <c r="H208" s="246"/>
      <c r="I208" s="225" t="str">
        <f>_xlfn.IFNA(INDEX(Options!$B$2:$F$6,MATCH($G208,Options!$A$2:$A$6,0),MATCH('5. Project Risk Profile'!$H208,Options!$B$1:$F$1,0)),"")</f>
        <v/>
      </c>
      <c r="J208" s="243"/>
    </row>
    <row r="209" spans="2:10" x14ac:dyDescent="0.2">
      <c r="B209" s="243"/>
      <c r="C209" s="243"/>
      <c r="D209" s="243"/>
      <c r="E209" s="246"/>
      <c r="F209" s="243"/>
      <c r="G209" s="246"/>
      <c r="H209" s="246"/>
      <c r="I209" s="225" t="str">
        <f>_xlfn.IFNA(INDEX(Options!$B$2:$F$6,MATCH($G209,Options!$A$2:$A$6,0),MATCH('5. Project Risk Profile'!$H209,Options!$B$1:$F$1,0)),"")</f>
        <v/>
      </c>
      <c r="J209" s="243"/>
    </row>
    <row r="210" spans="2:10" x14ac:dyDescent="0.2">
      <c r="B210" s="243"/>
      <c r="C210" s="243"/>
      <c r="D210" s="243"/>
      <c r="E210" s="246"/>
      <c r="F210" s="243"/>
      <c r="G210" s="246"/>
      <c r="H210" s="246"/>
      <c r="I210" s="225" t="str">
        <f>_xlfn.IFNA(INDEX(Options!$B$2:$F$6,MATCH($G210,Options!$A$2:$A$6,0),MATCH('5. Project Risk Profile'!$H210,Options!$B$1:$F$1,0)),"")</f>
        <v/>
      </c>
      <c r="J210" s="243"/>
    </row>
    <row r="211" spans="2:10" x14ac:dyDescent="0.2">
      <c r="B211" s="243"/>
      <c r="C211" s="243"/>
      <c r="D211" s="243"/>
      <c r="E211" s="246"/>
      <c r="F211" s="243"/>
      <c r="G211" s="246"/>
      <c r="H211" s="246"/>
      <c r="I211" s="225" t="str">
        <f>_xlfn.IFNA(INDEX(Options!$B$2:$F$6,MATCH($G211,Options!$A$2:$A$6,0),MATCH('5. Project Risk Profile'!$H211,Options!$B$1:$F$1,0)),"")</f>
        <v/>
      </c>
      <c r="J211" s="243"/>
    </row>
    <row r="212" spans="2:10" x14ac:dyDescent="0.2">
      <c r="B212" s="243"/>
      <c r="C212" s="243"/>
      <c r="D212" s="243"/>
      <c r="E212" s="246"/>
      <c r="F212" s="243"/>
      <c r="G212" s="246"/>
      <c r="H212" s="246"/>
      <c r="I212" s="225" t="str">
        <f>_xlfn.IFNA(INDEX(Options!$B$2:$F$6,MATCH($G212,Options!$A$2:$A$6,0),MATCH('5. Project Risk Profile'!$H212,Options!$B$1:$F$1,0)),"")</f>
        <v/>
      </c>
      <c r="J212" s="243"/>
    </row>
    <row r="213" spans="2:10" x14ac:dyDescent="0.2">
      <c r="B213" s="243"/>
      <c r="C213" s="243"/>
      <c r="D213" s="243"/>
      <c r="E213" s="246"/>
      <c r="F213" s="243"/>
      <c r="G213" s="246"/>
      <c r="H213" s="246"/>
      <c r="I213" s="225" t="str">
        <f>_xlfn.IFNA(INDEX(Options!$B$2:$F$6,MATCH($G213,Options!$A$2:$A$6,0),MATCH('5. Project Risk Profile'!$H213,Options!$B$1:$F$1,0)),"")</f>
        <v/>
      </c>
      <c r="J213" s="243"/>
    </row>
    <row r="214" spans="2:10" x14ac:dyDescent="0.2">
      <c r="B214" s="243"/>
      <c r="C214" s="243"/>
      <c r="D214" s="243"/>
      <c r="E214" s="246"/>
      <c r="F214" s="243"/>
      <c r="G214" s="246"/>
      <c r="H214" s="246"/>
      <c r="I214" s="225" t="str">
        <f>_xlfn.IFNA(INDEX(Options!$B$2:$F$6,MATCH($G214,Options!$A$2:$A$6,0),MATCH('5. Project Risk Profile'!$H214,Options!$B$1:$F$1,0)),"")</f>
        <v/>
      </c>
      <c r="J214" s="243"/>
    </row>
    <row r="215" spans="2:10" x14ac:dyDescent="0.2">
      <c r="B215" s="243"/>
      <c r="C215" s="243"/>
      <c r="D215" s="243"/>
      <c r="E215" s="246"/>
      <c r="F215" s="243"/>
      <c r="G215" s="246"/>
      <c r="H215" s="246"/>
      <c r="I215" s="225" t="str">
        <f>_xlfn.IFNA(INDEX(Options!$B$2:$F$6,MATCH($G215,Options!$A$2:$A$6,0),MATCH('5. Project Risk Profile'!$H215,Options!$B$1:$F$1,0)),"")</f>
        <v/>
      </c>
      <c r="J215" s="243"/>
    </row>
    <row r="216" spans="2:10" x14ac:dyDescent="0.2">
      <c r="B216" s="243"/>
      <c r="C216" s="243"/>
      <c r="D216" s="243"/>
      <c r="E216" s="246"/>
      <c r="F216" s="243"/>
      <c r="G216" s="246"/>
      <c r="H216" s="246"/>
      <c r="I216" s="225" t="str">
        <f>_xlfn.IFNA(INDEX(Options!$B$2:$F$6,MATCH($G216,Options!$A$2:$A$6,0),MATCH('5. Project Risk Profile'!$H216,Options!$B$1:$F$1,0)),"")</f>
        <v/>
      </c>
      <c r="J216" s="243"/>
    </row>
    <row r="217" spans="2:10" x14ac:dyDescent="0.2">
      <c r="B217" s="243"/>
      <c r="C217" s="243"/>
      <c r="D217" s="243"/>
      <c r="E217" s="246"/>
      <c r="F217" s="243"/>
      <c r="G217" s="246"/>
      <c r="H217" s="246"/>
      <c r="I217" s="225" t="str">
        <f>_xlfn.IFNA(INDEX(Options!$B$2:$F$6,MATCH($G217,Options!$A$2:$A$6,0),MATCH('5. Project Risk Profile'!$H217,Options!$B$1:$F$1,0)),"")</f>
        <v/>
      </c>
      <c r="J217" s="243"/>
    </row>
    <row r="218" spans="2:10" x14ac:dyDescent="0.2">
      <c r="B218" s="243"/>
      <c r="C218" s="243"/>
      <c r="D218" s="243"/>
      <c r="E218" s="246"/>
      <c r="F218" s="243"/>
      <c r="G218" s="246"/>
      <c r="H218" s="246"/>
      <c r="I218" s="225" t="str">
        <f>_xlfn.IFNA(INDEX(Options!$B$2:$F$6,MATCH($G218,Options!$A$2:$A$6,0),MATCH('5. Project Risk Profile'!$H218,Options!$B$1:$F$1,0)),"")</f>
        <v/>
      </c>
      <c r="J218" s="243"/>
    </row>
    <row r="219" spans="2:10" x14ac:dyDescent="0.2">
      <c r="B219" s="243"/>
      <c r="C219" s="243"/>
      <c r="D219" s="243"/>
      <c r="E219" s="246"/>
      <c r="F219" s="243"/>
      <c r="G219" s="246"/>
      <c r="H219" s="246"/>
      <c r="I219" s="225" t="str">
        <f>_xlfn.IFNA(INDEX(Options!$B$2:$F$6,MATCH($G219,Options!$A$2:$A$6,0),MATCH('5. Project Risk Profile'!$H219,Options!$B$1:$F$1,0)),"")</f>
        <v/>
      </c>
      <c r="J219" s="243"/>
    </row>
    <row r="220" spans="2:10" x14ac:dyDescent="0.2">
      <c r="B220" s="243"/>
      <c r="C220" s="243"/>
      <c r="D220" s="243"/>
      <c r="E220" s="246"/>
      <c r="F220" s="243"/>
      <c r="G220" s="246"/>
      <c r="H220" s="246"/>
      <c r="I220" s="225" t="str">
        <f>_xlfn.IFNA(INDEX(Options!$B$2:$F$6,MATCH($G220,Options!$A$2:$A$6,0),MATCH('5. Project Risk Profile'!$H220,Options!$B$1:$F$1,0)),"")</f>
        <v/>
      </c>
      <c r="J220" s="243"/>
    </row>
    <row r="221" spans="2:10" x14ac:dyDescent="0.2">
      <c r="B221" s="243"/>
      <c r="C221" s="243"/>
      <c r="D221" s="243"/>
      <c r="E221" s="246"/>
      <c r="F221" s="243"/>
      <c r="G221" s="246"/>
      <c r="H221" s="246"/>
      <c r="I221" s="225" t="str">
        <f>_xlfn.IFNA(INDEX(Options!$B$2:$F$6,MATCH($G221,Options!$A$2:$A$6,0),MATCH('5. Project Risk Profile'!$H221,Options!$B$1:$F$1,0)),"")</f>
        <v/>
      </c>
      <c r="J221" s="243"/>
    </row>
    <row r="222" spans="2:10" x14ac:dyDescent="0.2">
      <c r="B222" s="243"/>
      <c r="C222" s="243"/>
      <c r="D222" s="243"/>
      <c r="E222" s="246"/>
      <c r="F222" s="243"/>
      <c r="G222" s="246"/>
      <c r="H222" s="246"/>
      <c r="I222" s="225" t="str">
        <f>_xlfn.IFNA(INDEX(Options!$B$2:$F$6,MATCH($G222,Options!$A$2:$A$6,0),MATCH('5. Project Risk Profile'!$H222,Options!$B$1:$F$1,0)),"")</f>
        <v/>
      </c>
      <c r="J222" s="243"/>
    </row>
    <row r="223" spans="2:10" x14ac:dyDescent="0.2">
      <c r="B223" s="243"/>
      <c r="C223" s="243"/>
      <c r="D223" s="243"/>
      <c r="E223" s="246"/>
      <c r="F223" s="243"/>
      <c r="G223" s="246"/>
      <c r="H223" s="246"/>
      <c r="I223" s="225" t="str">
        <f>_xlfn.IFNA(INDEX(Options!$B$2:$F$6,MATCH($G223,Options!$A$2:$A$6,0),MATCH('5. Project Risk Profile'!$H223,Options!$B$1:$F$1,0)),"")</f>
        <v/>
      </c>
      <c r="J223" s="243"/>
    </row>
    <row r="224" spans="2:10" x14ac:dyDescent="0.2">
      <c r="B224" s="243"/>
      <c r="C224" s="243"/>
      <c r="D224" s="243"/>
      <c r="E224" s="246"/>
      <c r="F224" s="243"/>
      <c r="G224" s="246"/>
      <c r="H224" s="246"/>
      <c r="I224" s="225" t="str">
        <f>_xlfn.IFNA(INDEX(Options!$B$2:$F$6,MATCH($G224,Options!$A$2:$A$6,0),MATCH('5. Project Risk Profile'!$H224,Options!$B$1:$F$1,0)),"")</f>
        <v/>
      </c>
      <c r="J224" s="243"/>
    </row>
    <row r="225" spans="2:10" x14ac:dyDescent="0.2">
      <c r="B225" s="243"/>
      <c r="C225" s="243"/>
      <c r="D225" s="243"/>
      <c r="E225" s="246"/>
      <c r="F225" s="243"/>
      <c r="G225" s="246"/>
      <c r="H225" s="246"/>
      <c r="I225" s="225" t="str">
        <f>_xlfn.IFNA(INDEX(Options!$B$2:$F$6,MATCH($G225,Options!$A$2:$A$6,0),MATCH('5. Project Risk Profile'!$H225,Options!$B$1:$F$1,0)),"")</f>
        <v/>
      </c>
      <c r="J225" s="243"/>
    </row>
    <row r="226" spans="2:10" x14ac:dyDescent="0.2">
      <c r="B226" s="243"/>
      <c r="C226" s="243"/>
      <c r="D226" s="243"/>
      <c r="E226" s="246"/>
      <c r="F226" s="243"/>
      <c r="G226" s="246"/>
      <c r="H226" s="246"/>
      <c r="I226" s="225" t="str">
        <f>_xlfn.IFNA(INDEX(Options!$B$2:$F$6,MATCH($G226,Options!$A$2:$A$6,0),MATCH('5. Project Risk Profile'!$H226,Options!$B$1:$F$1,0)),"")</f>
        <v/>
      </c>
      <c r="J226" s="243"/>
    </row>
    <row r="227" spans="2:10" x14ac:dyDescent="0.2">
      <c r="B227" s="243"/>
      <c r="C227" s="243"/>
      <c r="D227" s="243"/>
      <c r="E227" s="246"/>
      <c r="F227" s="243"/>
      <c r="G227" s="246"/>
      <c r="H227" s="246"/>
      <c r="I227" s="225" t="str">
        <f>_xlfn.IFNA(INDEX(Options!$B$2:$F$6,MATCH($G227,Options!$A$2:$A$6,0),MATCH('5. Project Risk Profile'!$H227,Options!$B$1:$F$1,0)),"")</f>
        <v/>
      </c>
      <c r="J227" s="243"/>
    </row>
    <row r="228" spans="2:10" x14ac:dyDescent="0.2">
      <c r="B228" s="243"/>
      <c r="C228" s="243"/>
      <c r="D228" s="243"/>
      <c r="E228" s="246"/>
      <c r="F228" s="243"/>
      <c r="G228" s="246"/>
      <c r="H228" s="246"/>
      <c r="I228" s="225" t="str">
        <f>_xlfn.IFNA(INDEX(Options!$B$2:$F$6,MATCH($G228,Options!$A$2:$A$6,0),MATCH('5. Project Risk Profile'!$H228,Options!$B$1:$F$1,0)),"")</f>
        <v/>
      </c>
      <c r="J228" s="243"/>
    </row>
    <row r="229" spans="2:10" x14ac:dyDescent="0.2">
      <c r="B229" s="243"/>
      <c r="C229" s="243"/>
      <c r="D229" s="243"/>
      <c r="E229" s="246"/>
      <c r="F229" s="243"/>
      <c r="G229" s="246"/>
      <c r="H229" s="246"/>
      <c r="I229" s="225" t="str">
        <f>_xlfn.IFNA(INDEX(Options!$B$2:$F$6,MATCH($G229,Options!$A$2:$A$6,0),MATCH('5. Project Risk Profile'!$H229,Options!$B$1:$F$1,0)),"")</f>
        <v/>
      </c>
      <c r="J229" s="243"/>
    </row>
    <row r="230" spans="2:10" x14ac:dyDescent="0.2">
      <c r="B230" s="243"/>
      <c r="C230" s="243"/>
      <c r="D230" s="243"/>
      <c r="E230" s="246"/>
      <c r="F230" s="243"/>
      <c r="G230" s="246"/>
      <c r="H230" s="246"/>
      <c r="I230" s="225" t="str">
        <f>_xlfn.IFNA(INDEX(Options!$B$2:$F$6,MATCH($G230,Options!$A$2:$A$6,0),MATCH('5. Project Risk Profile'!$H230,Options!$B$1:$F$1,0)),"")</f>
        <v/>
      </c>
      <c r="J230" s="243"/>
    </row>
    <row r="231" spans="2:10" x14ac:dyDescent="0.2">
      <c r="B231" s="243"/>
      <c r="C231" s="243"/>
      <c r="D231" s="243"/>
      <c r="E231" s="246"/>
      <c r="F231" s="243"/>
      <c r="G231" s="246"/>
      <c r="H231" s="246"/>
      <c r="I231" s="225" t="str">
        <f>_xlfn.IFNA(INDEX(Options!$B$2:$F$6,MATCH($G231,Options!$A$2:$A$6,0),MATCH('5. Project Risk Profile'!$H231,Options!$B$1:$F$1,0)),"")</f>
        <v/>
      </c>
      <c r="J231" s="243"/>
    </row>
    <row r="232" spans="2:10" x14ac:dyDescent="0.2">
      <c r="B232" s="243"/>
      <c r="C232" s="243"/>
      <c r="D232" s="243"/>
      <c r="E232" s="246"/>
      <c r="F232" s="243"/>
      <c r="G232" s="246"/>
      <c r="H232" s="246"/>
      <c r="I232" s="225" t="str">
        <f>_xlfn.IFNA(INDEX(Options!$B$2:$F$6,MATCH($G232,Options!$A$2:$A$6,0),MATCH('5. Project Risk Profile'!$H232,Options!$B$1:$F$1,0)),"")</f>
        <v/>
      </c>
      <c r="J232" s="243"/>
    </row>
    <row r="233" spans="2:10" x14ac:dyDescent="0.2">
      <c r="B233" s="243"/>
      <c r="C233" s="243"/>
      <c r="D233" s="243"/>
      <c r="E233" s="246"/>
      <c r="F233" s="243"/>
      <c r="G233" s="246"/>
      <c r="H233" s="246"/>
      <c r="I233" s="225" t="str">
        <f>_xlfn.IFNA(INDEX(Options!$B$2:$F$6,MATCH($G233,Options!$A$2:$A$6,0),MATCH('5. Project Risk Profile'!$H233,Options!$B$1:$F$1,0)),"")</f>
        <v/>
      </c>
      <c r="J233" s="243"/>
    </row>
    <row r="234" spans="2:10" x14ac:dyDescent="0.2">
      <c r="B234" s="243"/>
      <c r="C234" s="243"/>
      <c r="D234" s="243"/>
      <c r="E234" s="246"/>
      <c r="F234" s="243"/>
      <c r="G234" s="246"/>
      <c r="H234" s="246"/>
      <c r="I234" s="225" t="str">
        <f>_xlfn.IFNA(INDEX(Options!$B$2:$F$6,MATCH($G234,Options!$A$2:$A$6,0),MATCH('5. Project Risk Profile'!$H234,Options!$B$1:$F$1,0)),"")</f>
        <v/>
      </c>
      <c r="J234" s="243"/>
    </row>
    <row r="235" spans="2:10" x14ac:dyDescent="0.2">
      <c r="B235" s="243"/>
      <c r="C235" s="243"/>
      <c r="D235" s="243"/>
      <c r="E235" s="246"/>
      <c r="F235" s="243"/>
      <c r="G235" s="246"/>
      <c r="H235" s="246"/>
      <c r="I235" s="225" t="str">
        <f>_xlfn.IFNA(INDEX(Options!$B$2:$F$6,MATCH($G235,Options!$A$2:$A$6,0),MATCH('5. Project Risk Profile'!$H235,Options!$B$1:$F$1,0)),"")</f>
        <v/>
      </c>
      <c r="J235" s="243"/>
    </row>
    <row r="236" spans="2:10" x14ac:dyDescent="0.2">
      <c r="B236" s="243"/>
      <c r="C236" s="243"/>
      <c r="D236" s="243"/>
      <c r="E236" s="246"/>
      <c r="F236" s="243"/>
      <c r="G236" s="246"/>
      <c r="H236" s="246"/>
      <c r="I236" s="225" t="str">
        <f>_xlfn.IFNA(INDEX(Options!$B$2:$F$6,MATCH($G236,Options!$A$2:$A$6,0),MATCH('5. Project Risk Profile'!$H236,Options!$B$1:$F$1,0)),"")</f>
        <v/>
      </c>
      <c r="J236" s="243"/>
    </row>
    <row r="237" spans="2:10" x14ac:dyDescent="0.2">
      <c r="B237" s="243"/>
      <c r="C237" s="243"/>
      <c r="D237" s="243"/>
      <c r="E237" s="246"/>
      <c r="F237" s="243"/>
      <c r="G237" s="246"/>
      <c r="H237" s="246"/>
      <c r="I237" s="225" t="str">
        <f>_xlfn.IFNA(INDEX(Options!$B$2:$F$6,MATCH($G237,Options!$A$2:$A$6,0),MATCH('5. Project Risk Profile'!$H237,Options!$B$1:$F$1,0)),"")</f>
        <v/>
      </c>
      <c r="J237" s="243"/>
    </row>
    <row r="238" spans="2:10" x14ac:dyDescent="0.2">
      <c r="B238" s="243"/>
      <c r="C238" s="243"/>
      <c r="D238" s="243"/>
      <c r="E238" s="246"/>
      <c r="F238" s="243"/>
      <c r="G238" s="246"/>
      <c r="H238" s="246"/>
      <c r="I238" s="225" t="str">
        <f>_xlfn.IFNA(INDEX(Options!$B$2:$F$6,MATCH($G238,Options!$A$2:$A$6,0),MATCH('5. Project Risk Profile'!$H238,Options!$B$1:$F$1,0)),"")</f>
        <v/>
      </c>
      <c r="J238" s="243"/>
    </row>
    <row r="239" spans="2:10" x14ac:dyDescent="0.2">
      <c r="B239" s="243"/>
      <c r="C239" s="243"/>
      <c r="D239" s="243"/>
      <c r="E239" s="246"/>
      <c r="F239" s="243"/>
      <c r="G239" s="246"/>
      <c r="H239" s="246"/>
      <c r="I239" s="225" t="str">
        <f>_xlfn.IFNA(INDEX(Options!$B$2:$F$6,MATCH($G239,Options!$A$2:$A$6,0),MATCH('5. Project Risk Profile'!$H239,Options!$B$1:$F$1,0)),"")</f>
        <v/>
      </c>
      <c r="J239" s="243"/>
    </row>
    <row r="240" spans="2:10" x14ac:dyDescent="0.2">
      <c r="B240" s="243"/>
      <c r="C240" s="243"/>
      <c r="D240" s="243"/>
      <c r="E240" s="246"/>
      <c r="F240" s="243"/>
      <c r="G240" s="246"/>
      <c r="H240" s="246"/>
      <c r="I240" s="225" t="str">
        <f>_xlfn.IFNA(INDEX(Options!$B$2:$F$6,MATCH($G240,Options!$A$2:$A$6,0),MATCH('5. Project Risk Profile'!$H240,Options!$B$1:$F$1,0)),"")</f>
        <v/>
      </c>
      <c r="J240" s="243"/>
    </row>
    <row r="241" spans="2:10" x14ac:dyDescent="0.2">
      <c r="B241" s="243"/>
      <c r="C241" s="243"/>
      <c r="D241" s="243"/>
      <c r="E241" s="246"/>
      <c r="F241" s="243"/>
      <c r="G241" s="246"/>
      <c r="H241" s="246"/>
      <c r="I241" s="225" t="str">
        <f>_xlfn.IFNA(INDEX(Options!$B$2:$F$6,MATCH($G241,Options!$A$2:$A$6,0),MATCH('5. Project Risk Profile'!$H241,Options!$B$1:$F$1,0)),"")</f>
        <v/>
      </c>
      <c r="J241" s="243"/>
    </row>
    <row r="242" spans="2:10" x14ac:dyDescent="0.2">
      <c r="B242" s="243"/>
      <c r="C242" s="243"/>
      <c r="D242" s="243"/>
      <c r="E242" s="246"/>
      <c r="F242" s="243"/>
      <c r="G242" s="246"/>
      <c r="H242" s="246"/>
      <c r="I242" s="225" t="str">
        <f>_xlfn.IFNA(INDEX(Options!$B$2:$F$6,MATCH($G242,Options!$A$2:$A$6,0),MATCH('5. Project Risk Profile'!$H242,Options!$B$1:$F$1,0)),"")</f>
        <v/>
      </c>
      <c r="J242" s="243"/>
    </row>
    <row r="243" spans="2:10" x14ac:dyDescent="0.2">
      <c r="B243" s="243"/>
      <c r="C243" s="243"/>
      <c r="D243" s="243"/>
      <c r="E243" s="246"/>
      <c r="F243" s="243"/>
      <c r="G243" s="246"/>
      <c r="H243" s="246"/>
      <c r="I243" s="225" t="str">
        <f>_xlfn.IFNA(INDEX(Options!$B$2:$F$6,MATCH($G243,Options!$A$2:$A$6,0),MATCH('5. Project Risk Profile'!$H243,Options!$B$1:$F$1,0)),"")</f>
        <v/>
      </c>
      <c r="J243" s="243"/>
    </row>
    <row r="244" spans="2:10" x14ac:dyDescent="0.2">
      <c r="B244" s="243"/>
      <c r="C244" s="243"/>
      <c r="D244" s="243"/>
      <c r="E244" s="246"/>
      <c r="F244" s="243"/>
      <c r="G244" s="246"/>
      <c r="H244" s="246"/>
      <c r="I244" s="225" t="str">
        <f>_xlfn.IFNA(INDEX(Options!$B$2:$F$6,MATCH($G244,Options!$A$2:$A$6,0),MATCH('5. Project Risk Profile'!$H244,Options!$B$1:$F$1,0)),"")</f>
        <v/>
      </c>
      <c r="J244" s="243"/>
    </row>
    <row r="245" spans="2:10" x14ac:dyDescent="0.2">
      <c r="B245" s="243"/>
      <c r="C245" s="243"/>
      <c r="D245" s="243"/>
      <c r="E245" s="246"/>
      <c r="F245" s="243"/>
      <c r="G245" s="246"/>
      <c r="H245" s="246"/>
      <c r="I245" s="225" t="str">
        <f>_xlfn.IFNA(INDEX(Options!$B$2:$F$6,MATCH($G245,Options!$A$2:$A$6,0),MATCH('5. Project Risk Profile'!$H245,Options!$B$1:$F$1,0)),"")</f>
        <v/>
      </c>
      <c r="J245" s="243"/>
    </row>
    <row r="246" spans="2:10" x14ac:dyDescent="0.2">
      <c r="B246" s="243"/>
      <c r="C246" s="243"/>
      <c r="D246" s="243"/>
      <c r="E246" s="246"/>
      <c r="F246" s="243"/>
      <c r="G246" s="246"/>
      <c r="H246" s="246"/>
      <c r="I246" s="225" t="str">
        <f>_xlfn.IFNA(INDEX(Options!$B$2:$F$6,MATCH($G246,Options!$A$2:$A$6,0),MATCH('5. Project Risk Profile'!$H246,Options!$B$1:$F$1,0)),"")</f>
        <v/>
      </c>
      <c r="J246" s="243"/>
    </row>
    <row r="247" spans="2:10" x14ac:dyDescent="0.2">
      <c r="B247" s="243"/>
      <c r="C247" s="243"/>
      <c r="D247" s="243"/>
      <c r="E247" s="246"/>
      <c r="F247" s="243"/>
      <c r="G247" s="246"/>
      <c r="H247" s="246"/>
      <c r="I247" s="225" t="str">
        <f>_xlfn.IFNA(INDEX(Options!$B$2:$F$6,MATCH($G247,Options!$A$2:$A$6,0),MATCH('5. Project Risk Profile'!$H247,Options!$B$1:$F$1,0)),"")</f>
        <v/>
      </c>
      <c r="J247" s="243"/>
    </row>
    <row r="248" spans="2:10" x14ac:dyDescent="0.2">
      <c r="B248" s="243"/>
      <c r="C248" s="243"/>
      <c r="D248" s="243"/>
      <c r="E248" s="246"/>
      <c r="F248" s="243"/>
      <c r="G248" s="246"/>
      <c r="H248" s="246"/>
      <c r="I248" s="225" t="str">
        <f>_xlfn.IFNA(INDEX(Options!$B$2:$F$6,MATCH($G248,Options!$A$2:$A$6,0),MATCH('5. Project Risk Profile'!$H248,Options!$B$1:$F$1,0)),"")</f>
        <v/>
      </c>
      <c r="J248" s="243"/>
    </row>
    <row r="249" spans="2:10" x14ac:dyDescent="0.2">
      <c r="B249" s="243"/>
      <c r="C249" s="243"/>
      <c r="D249" s="243"/>
      <c r="E249" s="246"/>
      <c r="F249" s="243"/>
      <c r="G249" s="246"/>
      <c r="H249" s="246"/>
      <c r="I249" s="225" t="str">
        <f>_xlfn.IFNA(INDEX(Options!$B$2:$F$6,MATCH($G249,Options!$A$2:$A$6,0),MATCH('5. Project Risk Profile'!$H249,Options!$B$1:$F$1,0)),"")</f>
        <v/>
      </c>
      <c r="J249" s="243"/>
    </row>
    <row r="250" spans="2:10" x14ac:dyDescent="0.2">
      <c r="B250" s="243"/>
      <c r="C250" s="243"/>
      <c r="D250" s="243"/>
      <c r="E250" s="246"/>
      <c r="F250" s="243"/>
      <c r="G250" s="246"/>
      <c r="H250" s="246"/>
      <c r="I250" s="225" t="str">
        <f>_xlfn.IFNA(INDEX(Options!$B$2:$F$6,MATCH($G250,Options!$A$2:$A$6,0),MATCH('5. Project Risk Profile'!$H250,Options!$B$1:$F$1,0)),"")</f>
        <v/>
      </c>
      <c r="J250" s="243"/>
    </row>
    <row r="251" spans="2:10" x14ac:dyDescent="0.2">
      <c r="B251" s="243"/>
      <c r="C251" s="243"/>
      <c r="D251" s="243"/>
      <c r="E251" s="246"/>
      <c r="F251" s="243"/>
      <c r="G251" s="246"/>
      <c r="H251" s="246"/>
      <c r="I251" s="225" t="str">
        <f>_xlfn.IFNA(INDEX(Options!$B$2:$F$6,MATCH($G251,Options!$A$2:$A$6,0),MATCH('5. Project Risk Profile'!$H251,Options!$B$1:$F$1,0)),"")</f>
        <v/>
      </c>
      <c r="J251" s="243"/>
    </row>
    <row r="252" spans="2:10" x14ac:dyDescent="0.2">
      <c r="B252" s="243"/>
      <c r="C252" s="243"/>
      <c r="D252" s="243"/>
      <c r="E252" s="246"/>
      <c r="F252" s="243"/>
      <c r="G252" s="246"/>
      <c r="H252" s="246"/>
      <c r="I252" s="225" t="str">
        <f>_xlfn.IFNA(INDEX(Options!$B$2:$F$6,MATCH($G252,Options!$A$2:$A$6,0),MATCH('5. Project Risk Profile'!$H252,Options!$B$1:$F$1,0)),"")</f>
        <v/>
      </c>
      <c r="J252" s="243"/>
    </row>
    <row r="253" spans="2:10" x14ac:dyDescent="0.2">
      <c r="B253" s="243"/>
      <c r="C253" s="243"/>
      <c r="D253" s="243"/>
      <c r="E253" s="246"/>
      <c r="F253" s="243"/>
      <c r="G253" s="246"/>
      <c r="H253" s="246"/>
      <c r="I253" s="225" t="str">
        <f>_xlfn.IFNA(INDEX(Options!$B$2:$F$6,MATCH($G253,Options!$A$2:$A$6,0),MATCH('5. Project Risk Profile'!$H253,Options!$B$1:$F$1,0)),"")</f>
        <v/>
      </c>
      <c r="J253" s="243"/>
    </row>
    <row r="254" spans="2:10" x14ac:dyDescent="0.2">
      <c r="B254" s="243"/>
      <c r="C254" s="243"/>
      <c r="D254" s="243"/>
      <c r="E254" s="246"/>
      <c r="F254" s="243"/>
      <c r="G254" s="246"/>
      <c r="H254" s="246"/>
      <c r="I254" s="225" t="str">
        <f>_xlfn.IFNA(INDEX(Options!$B$2:$F$6,MATCH($G254,Options!$A$2:$A$6,0),MATCH('5. Project Risk Profile'!$H254,Options!$B$1:$F$1,0)),"")</f>
        <v/>
      </c>
      <c r="J254" s="243"/>
    </row>
    <row r="255" spans="2:10" x14ac:dyDescent="0.2">
      <c r="B255" s="243"/>
      <c r="C255" s="243"/>
      <c r="D255" s="243"/>
      <c r="E255" s="246"/>
      <c r="F255" s="243"/>
      <c r="G255" s="246"/>
      <c r="H255" s="246"/>
      <c r="I255" s="225" t="str">
        <f>_xlfn.IFNA(INDEX(Options!$B$2:$F$6,MATCH($G255,Options!$A$2:$A$6,0),MATCH('5. Project Risk Profile'!$H255,Options!$B$1:$F$1,0)),"")</f>
        <v/>
      </c>
      <c r="J255" s="243"/>
    </row>
    <row r="256" spans="2:10" x14ac:dyDescent="0.2">
      <c r="B256" s="243"/>
      <c r="C256" s="243"/>
      <c r="D256" s="243"/>
      <c r="E256" s="246"/>
      <c r="F256" s="243"/>
      <c r="G256" s="246"/>
      <c r="H256" s="246"/>
      <c r="I256" s="225" t="str">
        <f>_xlfn.IFNA(INDEX(Options!$B$2:$F$6,MATCH($G256,Options!$A$2:$A$6,0),MATCH('5. Project Risk Profile'!$H256,Options!$B$1:$F$1,0)),"")</f>
        <v/>
      </c>
      <c r="J256" s="243"/>
    </row>
    <row r="257" spans="2:10" x14ac:dyDescent="0.2">
      <c r="B257" s="243"/>
      <c r="C257" s="243"/>
      <c r="D257" s="243"/>
      <c r="E257" s="246"/>
      <c r="F257" s="243"/>
      <c r="G257" s="246"/>
      <c r="H257" s="246"/>
      <c r="I257" s="225" t="str">
        <f>_xlfn.IFNA(INDEX(Options!$B$2:$F$6,MATCH($G257,Options!$A$2:$A$6,0),MATCH('5. Project Risk Profile'!$H257,Options!$B$1:$F$1,0)),"")</f>
        <v/>
      </c>
      <c r="J257" s="243"/>
    </row>
    <row r="258" spans="2:10" x14ac:dyDescent="0.2">
      <c r="B258" s="243"/>
      <c r="C258" s="243"/>
      <c r="D258" s="243"/>
      <c r="E258" s="246"/>
      <c r="F258" s="243"/>
      <c r="G258" s="246"/>
      <c r="H258" s="246"/>
      <c r="I258" s="225" t="str">
        <f>_xlfn.IFNA(INDEX(Options!$B$2:$F$6,MATCH($G258,Options!$A$2:$A$6,0),MATCH('5. Project Risk Profile'!$H258,Options!$B$1:$F$1,0)),"")</f>
        <v/>
      </c>
      <c r="J258" s="243"/>
    </row>
    <row r="259" spans="2:10" x14ac:dyDescent="0.2">
      <c r="B259" s="243"/>
      <c r="C259" s="243"/>
      <c r="D259" s="243"/>
      <c r="E259" s="246"/>
      <c r="F259" s="243"/>
      <c r="G259" s="246"/>
      <c r="H259" s="246"/>
      <c r="I259" s="225" t="str">
        <f>_xlfn.IFNA(INDEX(Options!$B$2:$F$6,MATCH($G259,Options!$A$2:$A$6,0),MATCH('5. Project Risk Profile'!$H259,Options!$B$1:$F$1,0)),"")</f>
        <v/>
      </c>
      <c r="J259" s="243"/>
    </row>
    <row r="260" spans="2:10" x14ac:dyDescent="0.2">
      <c r="B260" s="243"/>
      <c r="C260" s="243"/>
      <c r="D260" s="243"/>
      <c r="E260" s="246"/>
      <c r="F260" s="243"/>
      <c r="G260" s="246"/>
      <c r="H260" s="246"/>
      <c r="I260" s="225" t="str">
        <f>_xlfn.IFNA(INDEX(Options!$B$2:$F$6,MATCH($G260,Options!$A$2:$A$6,0),MATCH('5. Project Risk Profile'!$H260,Options!$B$1:$F$1,0)),"")</f>
        <v/>
      </c>
      <c r="J260" s="243"/>
    </row>
    <row r="261" spans="2:10" x14ac:dyDescent="0.2">
      <c r="B261" s="243"/>
      <c r="C261" s="243"/>
      <c r="D261" s="243"/>
      <c r="E261" s="246"/>
      <c r="F261" s="243"/>
      <c r="G261" s="246"/>
      <c r="H261" s="246"/>
      <c r="I261" s="225" t="str">
        <f>_xlfn.IFNA(INDEX(Options!$B$2:$F$6,MATCH($G261,Options!$A$2:$A$6,0),MATCH('5. Project Risk Profile'!$H261,Options!$B$1:$F$1,0)),"")</f>
        <v/>
      </c>
      <c r="J261" s="243"/>
    </row>
    <row r="262" spans="2:10" x14ac:dyDescent="0.2">
      <c r="B262" s="243"/>
      <c r="C262" s="243"/>
      <c r="D262" s="243"/>
      <c r="E262" s="246"/>
      <c r="F262" s="243"/>
      <c r="G262" s="246"/>
      <c r="H262" s="246"/>
      <c r="I262" s="225" t="str">
        <f>_xlfn.IFNA(INDEX(Options!$B$2:$F$6,MATCH($G262,Options!$A$2:$A$6,0),MATCH('5. Project Risk Profile'!$H262,Options!$B$1:$F$1,0)),"")</f>
        <v/>
      </c>
      <c r="J262" s="243"/>
    </row>
    <row r="263" spans="2:10" x14ac:dyDescent="0.2">
      <c r="B263" s="243"/>
      <c r="C263" s="243"/>
      <c r="D263" s="243"/>
      <c r="E263" s="246"/>
      <c r="F263" s="243"/>
      <c r="G263" s="246"/>
      <c r="H263" s="246"/>
      <c r="I263" s="225" t="str">
        <f>_xlfn.IFNA(INDEX(Options!$B$2:$F$6,MATCH($G263,Options!$A$2:$A$6,0),MATCH('5. Project Risk Profile'!$H263,Options!$B$1:$F$1,0)),"")</f>
        <v/>
      </c>
      <c r="J263" s="243"/>
    </row>
    <row r="264" spans="2:10" x14ac:dyDescent="0.2">
      <c r="B264" s="243"/>
      <c r="C264" s="243"/>
      <c r="D264" s="243"/>
      <c r="E264" s="246"/>
      <c r="F264" s="243"/>
      <c r="G264" s="246"/>
      <c r="H264" s="246"/>
      <c r="I264" s="225" t="str">
        <f>_xlfn.IFNA(INDEX(Options!$B$2:$F$6,MATCH($G264,Options!$A$2:$A$6,0),MATCH('5. Project Risk Profile'!$H264,Options!$B$1:$F$1,0)),"")</f>
        <v/>
      </c>
      <c r="J264" s="243"/>
    </row>
    <row r="265" spans="2:10" x14ac:dyDescent="0.2">
      <c r="B265" s="243"/>
      <c r="C265" s="243"/>
      <c r="D265" s="243"/>
      <c r="E265" s="246"/>
      <c r="F265" s="243"/>
      <c r="G265" s="246"/>
      <c r="H265" s="246"/>
      <c r="I265" s="225" t="str">
        <f>_xlfn.IFNA(INDEX(Options!$B$2:$F$6,MATCH($G265,Options!$A$2:$A$6,0),MATCH('5. Project Risk Profile'!$H265,Options!$B$1:$F$1,0)),"")</f>
        <v/>
      </c>
      <c r="J265" s="243"/>
    </row>
    <row r="266" spans="2:10" x14ac:dyDescent="0.2">
      <c r="B266" s="243"/>
      <c r="C266" s="243"/>
      <c r="D266" s="243"/>
      <c r="E266" s="246"/>
      <c r="F266" s="243"/>
      <c r="G266" s="246"/>
      <c r="H266" s="246"/>
      <c r="I266" s="225" t="str">
        <f>_xlfn.IFNA(INDEX(Options!$B$2:$F$6,MATCH($G266,Options!$A$2:$A$6,0),MATCH('5. Project Risk Profile'!$H266,Options!$B$1:$F$1,0)),"")</f>
        <v/>
      </c>
      <c r="J266" s="243"/>
    </row>
    <row r="267" spans="2:10" x14ac:dyDescent="0.2">
      <c r="B267" s="243"/>
      <c r="C267" s="243"/>
      <c r="D267" s="243"/>
      <c r="E267" s="246"/>
      <c r="F267" s="243"/>
      <c r="G267" s="246"/>
      <c r="H267" s="246"/>
      <c r="I267" s="225" t="str">
        <f>_xlfn.IFNA(INDEX(Options!$B$2:$F$6,MATCH($G267,Options!$A$2:$A$6,0),MATCH('5. Project Risk Profile'!$H267,Options!$B$1:$F$1,0)),"")</f>
        <v/>
      </c>
      <c r="J267" s="243"/>
    </row>
    <row r="268" spans="2:10" x14ac:dyDescent="0.2">
      <c r="B268" s="243"/>
      <c r="C268" s="243"/>
      <c r="D268" s="243"/>
      <c r="E268" s="246"/>
      <c r="F268" s="243"/>
      <c r="G268" s="246"/>
      <c r="H268" s="246"/>
      <c r="I268" s="225" t="str">
        <f>_xlfn.IFNA(INDEX(Options!$B$2:$F$6,MATCH($G268,Options!$A$2:$A$6,0),MATCH('5. Project Risk Profile'!$H268,Options!$B$1:$F$1,0)),"")</f>
        <v/>
      </c>
      <c r="J268" s="243"/>
    </row>
    <row r="269" spans="2:10" x14ac:dyDescent="0.2">
      <c r="B269" s="243"/>
      <c r="C269" s="243"/>
      <c r="D269" s="243"/>
      <c r="E269" s="246"/>
      <c r="F269" s="243"/>
      <c r="G269" s="246"/>
      <c r="H269" s="246"/>
      <c r="I269" s="225" t="str">
        <f>_xlfn.IFNA(INDEX(Options!$B$2:$F$6,MATCH($G269,Options!$A$2:$A$6,0),MATCH('5. Project Risk Profile'!$H269,Options!$B$1:$F$1,0)),"")</f>
        <v/>
      </c>
      <c r="J269" s="243"/>
    </row>
    <row r="270" spans="2:10" x14ac:dyDescent="0.2">
      <c r="B270" s="243"/>
      <c r="C270" s="243"/>
      <c r="D270" s="243"/>
      <c r="E270" s="246"/>
      <c r="F270" s="243"/>
      <c r="G270" s="246"/>
      <c r="H270" s="246"/>
      <c r="I270" s="225" t="str">
        <f>_xlfn.IFNA(INDEX(Options!$B$2:$F$6,MATCH($G270,Options!$A$2:$A$6,0),MATCH('5. Project Risk Profile'!$H270,Options!$B$1:$F$1,0)),"")</f>
        <v/>
      </c>
      <c r="J270" s="243"/>
    </row>
    <row r="271" spans="2:10" x14ac:dyDescent="0.2">
      <c r="B271" s="243"/>
      <c r="C271" s="243"/>
      <c r="D271" s="243"/>
      <c r="E271" s="246"/>
      <c r="F271" s="243"/>
      <c r="G271" s="246"/>
      <c r="H271" s="246"/>
      <c r="I271" s="225" t="str">
        <f>_xlfn.IFNA(INDEX(Options!$B$2:$F$6,MATCH($G271,Options!$A$2:$A$6,0),MATCH('5. Project Risk Profile'!$H271,Options!$B$1:$F$1,0)),"")</f>
        <v/>
      </c>
      <c r="J271" s="243"/>
    </row>
    <row r="272" spans="2:10" x14ac:dyDescent="0.2">
      <c r="B272" s="243"/>
      <c r="C272" s="243"/>
      <c r="D272" s="243"/>
      <c r="E272" s="246"/>
      <c r="F272" s="243"/>
      <c r="G272" s="246"/>
      <c r="H272" s="246"/>
      <c r="I272" s="225" t="str">
        <f>_xlfn.IFNA(INDEX(Options!$B$2:$F$6,MATCH($G272,Options!$A$2:$A$6,0),MATCH('5. Project Risk Profile'!$H272,Options!$B$1:$F$1,0)),"")</f>
        <v/>
      </c>
      <c r="J272" s="243"/>
    </row>
    <row r="273" spans="2:10" x14ac:dyDescent="0.2">
      <c r="B273" s="243"/>
      <c r="C273" s="243"/>
      <c r="D273" s="243"/>
      <c r="E273" s="246"/>
      <c r="F273" s="243"/>
      <c r="G273" s="246"/>
      <c r="H273" s="246"/>
      <c r="I273" s="225" t="str">
        <f>_xlfn.IFNA(INDEX(Options!$B$2:$F$6,MATCH($G273,Options!$A$2:$A$6,0),MATCH('5. Project Risk Profile'!$H273,Options!$B$1:$F$1,0)),"")</f>
        <v/>
      </c>
      <c r="J273" s="243"/>
    </row>
    <row r="274" spans="2:10" x14ac:dyDescent="0.2">
      <c r="B274" s="243"/>
      <c r="C274" s="243"/>
      <c r="D274" s="243"/>
      <c r="E274" s="246"/>
      <c r="F274" s="243"/>
      <c r="G274" s="246"/>
      <c r="H274" s="246"/>
      <c r="I274" s="225" t="str">
        <f>_xlfn.IFNA(INDEX(Options!$B$2:$F$6,MATCH($G274,Options!$A$2:$A$6,0),MATCH('5. Project Risk Profile'!$H274,Options!$B$1:$F$1,0)),"")</f>
        <v/>
      </c>
      <c r="J274" s="243"/>
    </row>
    <row r="275" spans="2:10" x14ac:dyDescent="0.2">
      <c r="B275" s="243"/>
      <c r="C275" s="243"/>
      <c r="D275" s="243"/>
      <c r="E275" s="246"/>
      <c r="F275" s="243"/>
      <c r="G275" s="246"/>
      <c r="H275" s="246"/>
      <c r="I275" s="225" t="str">
        <f>_xlfn.IFNA(INDEX(Options!$B$2:$F$6,MATCH($G275,Options!$A$2:$A$6,0),MATCH('5. Project Risk Profile'!$H275,Options!$B$1:$F$1,0)),"")</f>
        <v/>
      </c>
      <c r="J275" s="243"/>
    </row>
    <row r="276" spans="2:10" x14ac:dyDescent="0.2">
      <c r="B276" s="243"/>
      <c r="C276" s="243"/>
      <c r="D276" s="243"/>
      <c r="E276" s="246"/>
      <c r="F276" s="243"/>
      <c r="G276" s="246"/>
      <c r="H276" s="246"/>
      <c r="I276" s="225" t="str">
        <f>_xlfn.IFNA(INDEX(Options!$B$2:$F$6,MATCH($G276,Options!$A$2:$A$6,0),MATCH('5. Project Risk Profile'!$H276,Options!$B$1:$F$1,0)),"")</f>
        <v/>
      </c>
      <c r="J276" s="243"/>
    </row>
    <row r="277" spans="2:10" x14ac:dyDescent="0.2">
      <c r="B277" s="243"/>
      <c r="C277" s="243"/>
      <c r="D277" s="243"/>
      <c r="E277" s="246"/>
      <c r="F277" s="243"/>
      <c r="G277" s="246"/>
      <c r="H277" s="246"/>
      <c r="I277" s="225" t="str">
        <f>_xlfn.IFNA(INDEX(Options!$B$2:$F$6,MATCH($G277,Options!$A$2:$A$6,0),MATCH('5. Project Risk Profile'!$H277,Options!$B$1:$F$1,0)),"")</f>
        <v/>
      </c>
      <c r="J277" s="243"/>
    </row>
    <row r="278" spans="2:10" x14ac:dyDescent="0.2">
      <c r="B278" s="243"/>
      <c r="C278" s="243"/>
      <c r="D278" s="243"/>
      <c r="E278" s="246"/>
      <c r="F278" s="243"/>
      <c r="G278" s="246"/>
      <c r="H278" s="246"/>
      <c r="I278" s="225" t="str">
        <f>_xlfn.IFNA(INDEX(Options!$B$2:$F$6,MATCH($G278,Options!$A$2:$A$6,0),MATCH('5. Project Risk Profile'!$H278,Options!$B$1:$F$1,0)),"")</f>
        <v/>
      </c>
      <c r="J278" s="243"/>
    </row>
    <row r="279" spans="2:10" x14ac:dyDescent="0.2">
      <c r="B279" s="243"/>
      <c r="C279" s="243"/>
      <c r="D279" s="243"/>
      <c r="E279" s="246"/>
      <c r="F279" s="243"/>
      <c r="G279" s="246"/>
      <c r="H279" s="246"/>
      <c r="I279" s="225" t="str">
        <f>_xlfn.IFNA(INDEX(Options!$B$2:$F$6,MATCH($G279,Options!$A$2:$A$6,0),MATCH('5. Project Risk Profile'!$H279,Options!$B$1:$F$1,0)),"")</f>
        <v/>
      </c>
      <c r="J279" s="243"/>
    </row>
    <row r="280" spans="2:10" x14ac:dyDescent="0.2">
      <c r="B280" s="243"/>
      <c r="C280" s="243"/>
      <c r="D280" s="243"/>
      <c r="E280" s="246"/>
      <c r="F280" s="243"/>
      <c r="G280" s="246"/>
      <c r="H280" s="246"/>
      <c r="I280" s="225" t="str">
        <f>_xlfn.IFNA(INDEX(Options!$B$2:$F$6,MATCH($G280,Options!$A$2:$A$6,0),MATCH('5. Project Risk Profile'!$H280,Options!$B$1:$F$1,0)),"")</f>
        <v/>
      </c>
      <c r="J280" s="243"/>
    </row>
    <row r="281" spans="2:10" x14ac:dyDescent="0.2">
      <c r="B281" s="243"/>
      <c r="C281" s="243"/>
      <c r="D281" s="243"/>
      <c r="E281" s="246"/>
      <c r="F281" s="243"/>
      <c r="G281" s="246"/>
      <c r="H281" s="246"/>
      <c r="I281" s="225" t="str">
        <f>_xlfn.IFNA(INDEX(Options!$B$2:$F$6,MATCH($G281,Options!$A$2:$A$6,0),MATCH('5. Project Risk Profile'!$H281,Options!$B$1:$F$1,0)),"")</f>
        <v/>
      </c>
      <c r="J281" s="243"/>
    </row>
    <row r="282" spans="2:10" x14ac:dyDescent="0.2">
      <c r="B282" s="243"/>
      <c r="C282" s="243"/>
      <c r="D282" s="243"/>
      <c r="E282" s="246"/>
      <c r="F282" s="243"/>
      <c r="G282" s="246"/>
      <c r="H282" s="246"/>
      <c r="I282" s="225" t="str">
        <f>_xlfn.IFNA(INDEX(Options!$B$2:$F$6,MATCH($G282,Options!$A$2:$A$6,0),MATCH('5. Project Risk Profile'!$H282,Options!$B$1:$F$1,0)),"")</f>
        <v/>
      </c>
      <c r="J282" s="243"/>
    </row>
    <row r="283" spans="2:10" x14ac:dyDescent="0.2">
      <c r="B283" s="243"/>
      <c r="C283" s="243"/>
      <c r="D283" s="243"/>
      <c r="E283" s="246"/>
      <c r="F283" s="243"/>
      <c r="G283" s="246"/>
      <c r="H283" s="246"/>
      <c r="I283" s="225" t="str">
        <f>_xlfn.IFNA(INDEX(Options!$B$2:$F$6,MATCH($G283,Options!$A$2:$A$6,0),MATCH('5. Project Risk Profile'!$H283,Options!$B$1:$F$1,0)),"")</f>
        <v/>
      </c>
      <c r="J283" s="243"/>
    </row>
    <row r="284" spans="2:10" x14ac:dyDescent="0.2">
      <c r="B284" s="243"/>
      <c r="C284" s="243"/>
      <c r="D284" s="243"/>
      <c r="E284" s="246"/>
      <c r="F284" s="243"/>
      <c r="G284" s="246"/>
      <c r="H284" s="246"/>
      <c r="I284" s="225" t="str">
        <f>_xlfn.IFNA(INDEX(Options!$B$2:$F$6,MATCH($G284,Options!$A$2:$A$6,0),MATCH('5. Project Risk Profile'!$H284,Options!$B$1:$F$1,0)),"")</f>
        <v/>
      </c>
      <c r="J284" s="243"/>
    </row>
    <row r="285" spans="2:10" x14ac:dyDescent="0.2">
      <c r="B285" s="243"/>
      <c r="C285" s="243"/>
      <c r="D285" s="243"/>
      <c r="E285" s="246"/>
      <c r="F285" s="243"/>
      <c r="G285" s="246"/>
      <c r="H285" s="246"/>
      <c r="I285" s="225" t="str">
        <f>_xlfn.IFNA(INDEX(Options!$B$2:$F$6,MATCH($G285,Options!$A$2:$A$6,0),MATCH('5. Project Risk Profile'!$H285,Options!$B$1:$F$1,0)),"")</f>
        <v/>
      </c>
      <c r="J285" s="243"/>
    </row>
    <row r="286" spans="2:10" x14ac:dyDescent="0.2">
      <c r="B286" s="243"/>
      <c r="C286" s="243"/>
      <c r="D286" s="243"/>
      <c r="E286" s="246"/>
      <c r="F286" s="243"/>
      <c r="G286" s="246"/>
      <c r="H286" s="246"/>
      <c r="I286" s="225" t="str">
        <f>_xlfn.IFNA(INDEX(Options!$B$2:$F$6,MATCH($G286,Options!$A$2:$A$6,0),MATCH('5. Project Risk Profile'!$H286,Options!$B$1:$F$1,0)),"")</f>
        <v/>
      </c>
      <c r="J286" s="243"/>
    </row>
    <row r="287" spans="2:10" x14ac:dyDescent="0.2">
      <c r="B287" s="243"/>
      <c r="C287" s="243"/>
      <c r="D287" s="243"/>
      <c r="E287" s="246"/>
      <c r="F287" s="243"/>
      <c r="G287" s="246"/>
      <c r="H287" s="246"/>
      <c r="I287" s="225" t="str">
        <f>_xlfn.IFNA(INDEX(Options!$B$2:$F$6,MATCH($G287,Options!$A$2:$A$6,0),MATCH('5. Project Risk Profile'!$H287,Options!$B$1:$F$1,0)),"")</f>
        <v/>
      </c>
      <c r="J287" s="243"/>
    </row>
    <row r="288" spans="2:10" x14ac:dyDescent="0.2">
      <c r="B288" s="243"/>
      <c r="C288" s="243"/>
      <c r="D288" s="243"/>
      <c r="E288" s="246"/>
      <c r="F288" s="243"/>
      <c r="G288" s="246"/>
      <c r="H288" s="246"/>
      <c r="I288" s="225" t="str">
        <f>_xlfn.IFNA(INDEX(Options!$B$2:$F$6,MATCH($G288,Options!$A$2:$A$6,0),MATCH('5. Project Risk Profile'!$H288,Options!$B$1:$F$1,0)),"")</f>
        <v/>
      </c>
      <c r="J288" s="243"/>
    </row>
    <row r="289" spans="2:10" x14ac:dyDescent="0.2">
      <c r="B289" s="243"/>
      <c r="C289" s="243"/>
      <c r="D289" s="243"/>
      <c r="E289" s="246"/>
      <c r="F289" s="243"/>
      <c r="G289" s="246"/>
      <c r="H289" s="246"/>
      <c r="I289" s="225" t="str">
        <f>_xlfn.IFNA(INDEX(Options!$B$2:$F$6,MATCH($G289,Options!$A$2:$A$6,0),MATCH('5. Project Risk Profile'!$H289,Options!$B$1:$F$1,0)),"")</f>
        <v/>
      </c>
      <c r="J289" s="243"/>
    </row>
    <row r="290" spans="2:10" x14ac:dyDescent="0.2">
      <c r="B290" s="243"/>
      <c r="C290" s="243"/>
      <c r="D290" s="243"/>
      <c r="E290" s="246"/>
      <c r="F290" s="243"/>
      <c r="G290" s="246"/>
      <c r="H290" s="246"/>
      <c r="I290" s="225" t="str">
        <f>_xlfn.IFNA(INDEX(Options!$B$2:$F$6,MATCH($G290,Options!$A$2:$A$6,0),MATCH('5. Project Risk Profile'!$H290,Options!$B$1:$F$1,0)),"")</f>
        <v/>
      </c>
      <c r="J290" s="243"/>
    </row>
    <row r="291" spans="2:10" x14ac:dyDescent="0.2">
      <c r="B291" s="243"/>
      <c r="C291" s="243"/>
      <c r="D291" s="243"/>
      <c r="E291" s="246"/>
      <c r="F291" s="243"/>
      <c r="G291" s="246"/>
      <c r="H291" s="246"/>
      <c r="I291" s="225" t="str">
        <f>_xlfn.IFNA(INDEX(Options!$B$2:$F$6,MATCH($G291,Options!$A$2:$A$6,0),MATCH('5. Project Risk Profile'!$H291,Options!$B$1:$F$1,0)),"")</f>
        <v/>
      </c>
      <c r="J291" s="243"/>
    </row>
    <row r="292" spans="2:10" x14ac:dyDescent="0.2">
      <c r="B292" s="243"/>
      <c r="C292" s="243"/>
      <c r="D292" s="243"/>
      <c r="E292" s="246"/>
      <c r="F292" s="243"/>
      <c r="G292" s="246"/>
      <c r="H292" s="246"/>
      <c r="I292" s="225" t="str">
        <f>_xlfn.IFNA(INDEX(Options!$B$2:$F$6,MATCH($G292,Options!$A$2:$A$6,0),MATCH('5. Project Risk Profile'!$H292,Options!$B$1:$F$1,0)),"")</f>
        <v/>
      </c>
      <c r="J292" s="243"/>
    </row>
    <row r="293" spans="2:10" x14ac:dyDescent="0.2">
      <c r="B293" s="243"/>
      <c r="C293" s="243"/>
      <c r="D293" s="243"/>
      <c r="E293" s="246"/>
      <c r="F293" s="243"/>
      <c r="G293" s="246"/>
      <c r="H293" s="246"/>
      <c r="I293" s="225" t="str">
        <f>_xlfn.IFNA(INDEX(Options!$B$2:$F$6,MATCH($G293,Options!$A$2:$A$6,0),MATCH('5. Project Risk Profile'!$H293,Options!$B$1:$F$1,0)),"")</f>
        <v/>
      </c>
      <c r="J293" s="243"/>
    </row>
    <row r="294" spans="2:10" x14ac:dyDescent="0.2">
      <c r="B294" s="243"/>
      <c r="C294" s="243"/>
      <c r="D294" s="243"/>
      <c r="E294" s="246"/>
      <c r="F294" s="243"/>
      <c r="G294" s="246"/>
      <c r="H294" s="246"/>
      <c r="I294" s="225" t="str">
        <f>_xlfn.IFNA(INDEX(Options!$B$2:$F$6,MATCH($G294,Options!$A$2:$A$6,0),MATCH('5. Project Risk Profile'!$H294,Options!$B$1:$F$1,0)),"")</f>
        <v/>
      </c>
      <c r="J294" s="243"/>
    </row>
    <row r="295" spans="2:10" x14ac:dyDescent="0.2">
      <c r="B295" s="243"/>
      <c r="C295" s="243"/>
      <c r="D295" s="243"/>
      <c r="E295" s="246"/>
      <c r="F295" s="243"/>
      <c r="G295" s="246"/>
      <c r="H295" s="246"/>
      <c r="I295" s="225" t="str">
        <f>_xlfn.IFNA(INDEX(Options!$B$2:$F$6,MATCH($G295,Options!$A$2:$A$6,0),MATCH('5. Project Risk Profile'!$H295,Options!$B$1:$F$1,0)),"")</f>
        <v/>
      </c>
      <c r="J295" s="243"/>
    </row>
    <row r="296" spans="2:10" x14ac:dyDescent="0.2">
      <c r="B296" s="243"/>
      <c r="C296" s="243"/>
      <c r="D296" s="243"/>
      <c r="E296" s="246"/>
      <c r="F296" s="243"/>
      <c r="G296" s="246"/>
      <c r="H296" s="246"/>
      <c r="I296" s="225" t="str">
        <f>_xlfn.IFNA(INDEX(Options!$B$2:$F$6,MATCH($G296,Options!$A$2:$A$6,0),MATCH('5. Project Risk Profile'!$H296,Options!$B$1:$F$1,0)),"")</f>
        <v/>
      </c>
      <c r="J296" s="243"/>
    </row>
    <row r="297" spans="2:10" x14ac:dyDescent="0.2">
      <c r="B297" s="243"/>
      <c r="C297" s="243"/>
      <c r="D297" s="243"/>
      <c r="E297" s="246"/>
      <c r="F297" s="243"/>
      <c r="G297" s="246"/>
      <c r="H297" s="246"/>
      <c r="I297" s="225" t="str">
        <f>_xlfn.IFNA(INDEX(Options!$B$2:$F$6,MATCH($G297,Options!$A$2:$A$6,0),MATCH('5. Project Risk Profile'!$H297,Options!$B$1:$F$1,0)),"")</f>
        <v/>
      </c>
      <c r="J297" s="243"/>
    </row>
    <row r="298" spans="2:10" x14ac:dyDescent="0.2">
      <c r="B298" s="243"/>
      <c r="C298" s="243"/>
      <c r="D298" s="243"/>
      <c r="E298" s="246"/>
      <c r="F298" s="243"/>
      <c r="G298" s="246"/>
      <c r="H298" s="246"/>
      <c r="I298" s="225" t="str">
        <f>_xlfn.IFNA(INDEX(Options!$B$2:$F$6,MATCH($G298,Options!$A$2:$A$6,0),MATCH('5. Project Risk Profile'!$H298,Options!$B$1:$F$1,0)),"")</f>
        <v/>
      </c>
      <c r="J298" s="243"/>
    </row>
    <row r="299" spans="2:10" x14ac:dyDescent="0.2">
      <c r="B299" s="243"/>
      <c r="C299" s="243"/>
      <c r="D299" s="243"/>
      <c r="E299" s="246"/>
      <c r="F299" s="243"/>
      <c r="G299" s="246"/>
      <c r="H299" s="246"/>
      <c r="I299" s="225" t="str">
        <f>_xlfn.IFNA(INDEX(Options!$B$2:$F$6,MATCH($G299,Options!$A$2:$A$6,0),MATCH('5. Project Risk Profile'!$H299,Options!$B$1:$F$1,0)),"")</f>
        <v/>
      </c>
      <c r="J299" s="243"/>
    </row>
    <row r="300" spans="2:10" x14ac:dyDescent="0.2">
      <c r="B300" s="243"/>
      <c r="C300" s="243"/>
      <c r="D300" s="243"/>
      <c r="E300" s="246"/>
      <c r="F300" s="243"/>
      <c r="G300" s="246"/>
      <c r="H300" s="246"/>
      <c r="I300" s="225" t="str">
        <f>_xlfn.IFNA(INDEX(Options!$B$2:$F$6,MATCH($G300,Options!$A$2:$A$6,0),MATCH('5. Project Risk Profile'!$H300,Options!$B$1:$F$1,0)),"")</f>
        <v/>
      </c>
      <c r="J300" s="243"/>
    </row>
    <row r="301" spans="2:10" x14ac:dyDescent="0.2">
      <c r="B301" s="243"/>
      <c r="C301" s="243"/>
      <c r="D301" s="243"/>
      <c r="E301" s="246"/>
      <c r="F301" s="243"/>
      <c r="G301" s="246"/>
      <c r="H301" s="246"/>
      <c r="I301" s="225" t="str">
        <f>_xlfn.IFNA(INDEX(Options!$B$2:$F$6,MATCH($G301,Options!$A$2:$A$6,0),MATCH('5. Project Risk Profile'!$H301,Options!$B$1:$F$1,0)),"")</f>
        <v/>
      </c>
      <c r="J301" s="243"/>
    </row>
    <row r="302" spans="2:10" x14ac:dyDescent="0.2">
      <c r="B302" s="243"/>
      <c r="C302" s="243"/>
      <c r="D302" s="243"/>
      <c r="E302" s="246"/>
      <c r="F302" s="243"/>
      <c r="G302" s="246"/>
      <c r="H302" s="246"/>
      <c r="I302" s="225" t="str">
        <f>_xlfn.IFNA(INDEX(Options!$B$2:$F$6,MATCH($G302,Options!$A$2:$A$6,0),MATCH('5. Project Risk Profile'!$H302,Options!$B$1:$F$1,0)),"")</f>
        <v/>
      </c>
      <c r="J302" s="243"/>
    </row>
    <row r="303" spans="2:10" x14ac:dyDescent="0.2">
      <c r="B303" s="243"/>
      <c r="C303" s="243"/>
      <c r="D303" s="243"/>
      <c r="E303" s="246"/>
      <c r="F303" s="243"/>
      <c r="G303" s="246"/>
      <c r="H303" s="246"/>
      <c r="I303" s="225" t="str">
        <f>_xlfn.IFNA(INDEX(Options!$B$2:$F$6,MATCH($G303,Options!$A$2:$A$6,0),MATCH('5. Project Risk Profile'!$H303,Options!$B$1:$F$1,0)),"")</f>
        <v/>
      </c>
      <c r="J303" s="243"/>
    </row>
  </sheetData>
  <sheetProtection algorithmName="SHA-512" hashValue="v9SoNbhe2tPfg7oBuN4mYBM5YE449XK4f4HMrSTS9yJEgIaVQxDcBq2ruhzFPJkwICW6yCoxLjagMzN+FILAnw==" saltValue="8nJVkUsEi8iDnyDly3x5XA==" spinCount="100000" sheet="1" objects="1" scenarios="1" insertRows="0" sort="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Options!$A$2:$A$6</xm:f>
          </x14:formula1>
          <xm:sqref>G4:G303</xm:sqref>
        </x14:dataValidation>
        <x14:dataValidation type="list" allowBlank="1" showInputMessage="1" showErrorMessage="1">
          <x14:formula1>
            <xm:f>Options!$B$1:$F$1</xm:f>
          </x14:formula1>
          <xm:sqref>H4:H303</xm:sqref>
        </x14:dataValidation>
        <x14:dataValidation type="list" allowBlank="1" showInputMessage="1" showErrorMessage="1">
          <x14:formula1>
            <xm:f>Options!$A$8:$A$10</xm:f>
          </x14:formula1>
          <xm:sqref>E4:E303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zoomScale="103" zoomScaleNormal="103" workbookViewId="0">
      <selection activeCell="E11" sqref="E11"/>
    </sheetView>
  </sheetViews>
  <sheetFormatPr defaultRowHeight="12.75" x14ac:dyDescent="0.2"/>
  <cols>
    <col min="1" max="1" width="3.140625" customWidth="1"/>
    <col min="2" max="2" width="35" bestFit="1" customWidth="1"/>
    <col min="3" max="3" width="37.7109375" bestFit="1" customWidth="1"/>
    <col min="4" max="5" width="17.28515625" customWidth="1"/>
    <col min="6" max="6" width="16.42578125" customWidth="1"/>
    <col min="7" max="7" width="12.140625" bestFit="1" customWidth="1"/>
    <col min="8" max="8" width="71.5703125" customWidth="1"/>
  </cols>
  <sheetData>
    <row r="1" spans="1:8" ht="30" x14ac:dyDescent="0.2">
      <c r="A1" s="107" t="s">
        <v>233</v>
      </c>
    </row>
    <row r="2" spans="1:8" ht="18.75" customHeight="1" x14ac:dyDescent="0.2">
      <c r="B2" s="107"/>
      <c r="C2" s="107"/>
    </row>
    <row r="3" spans="1:8" ht="18.75" customHeight="1" x14ac:dyDescent="0.2">
      <c r="B3" s="107"/>
      <c r="C3" s="107"/>
    </row>
    <row r="4" spans="1:8" ht="12.75" customHeight="1" x14ac:dyDescent="0.2">
      <c r="B4" s="107"/>
      <c r="C4" s="107"/>
    </row>
    <row r="5" spans="1:8" ht="9" customHeight="1" thickBot="1" x14ac:dyDescent="0.25">
      <c r="B5" s="107"/>
      <c r="C5" s="107"/>
    </row>
    <row r="6" spans="1:8" ht="13.5" thickBot="1" x14ac:dyDescent="0.25">
      <c r="D6" s="257" t="s">
        <v>121</v>
      </c>
      <c r="E6" s="258"/>
    </row>
    <row r="7" spans="1:8" ht="13.5" thickBot="1" x14ac:dyDescent="0.25">
      <c r="B7" s="153" t="s">
        <v>124</v>
      </c>
      <c r="C7" s="153" t="s">
        <v>271</v>
      </c>
      <c r="D7" s="173" t="s">
        <v>122</v>
      </c>
      <c r="E7" s="174" t="s">
        <v>123</v>
      </c>
      <c r="F7" s="153" t="s">
        <v>120</v>
      </c>
      <c r="G7" s="154" t="s">
        <v>1</v>
      </c>
      <c r="H7" s="156" t="s">
        <v>242</v>
      </c>
    </row>
    <row r="8" spans="1:8" x14ac:dyDescent="0.2">
      <c r="B8" s="157"/>
      <c r="C8" s="157"/>
      <c r="D8" s="165"/>
      <c r="E8" s="159"/>
      <c r="F8" s="179"/>
      <c r="G8" s="180"/>
      <c r="H8" s="159"/>
    </row>
    <row r="9" spans="1:8" x14ac:dyDescent="0.2">
      <c r="B9" s="124"/>
      <c r="C9" s="124"/>
      <c r="D9" s="166"/>
      <c r="E9" s="160"/>
      <c r="F9" s="124"/>
      <c r="G9" s="181"/>
      <c r="H9" s="160"/>
    </row>
    <row r="10" spans="1:8" x14ac:dyDescent="0.2">
      <c r="B10" s="124"/>
      <c r="C10" s="124"/>
      <c r="D10" s="166"/>
      <c r="E10" s="160"/>
      <c r="F10" s="124"/>
      <c r="G10" s="181"/>
      <c r="H10" s="160"/>
    </row>
    <row r="11" spans="1:8" x14ac:dyDescent="0.2">
      <c r="B11" s="124"/>
      <c r="C11" s="124"/>
      <c r="D11" s="166"/>
      <c r="E11" s="160"/>
      <c r="F11" s="124"/>
      <c r="G11" s="181"/>
      <c r="H11" s="160"/>
    </row>
    <row r="12" spans="1:8" x14ac:dyDescent="0.2">
      <c r="B12" s="124"/>
      <c r="C12" s="124"/>
      <c r="D12" s="166"/>
      <c r="E12" s="160"/>
      <c r="F12" s="124"/>
      <c r="G12" s="181"/>
      <c r="H12" s="160"/>
    </row>
    <row r="13" spans="1:8" x14ac:dyDescent="0.2">
      <c r="B13" s="124"/>
      <c r="C13" s="124"/>
      <c r="D13" s="166"/>
      <c r="E13" s="160"/>
      <c r="F13" s="124"/>
      <c r="G13" s="181"/>
      <c r="H13" s="160"/>
    </row>
    <row r="14" spans="1:8" x14ac:dyDescent="0.2">
      <c r="B14" s="124"/>
      <c r="C14" s="124"/>
      <c r="D14" s="166"/>
      <c r="E14" s="160"/>
      <c r="F14" s="124"/>
      <c r="G14" s="181"/>
      <c r="H14" s="160"/>
    </row>
    <row r="15" spans="1:8" x14ac:dyDescent="0.2">
      <c r="B15" s="124"/>
      <c r="C15" s="124"/>
      <c r="D15" s="166"/>
      <c r="E15" s="160"/>
      <c r="F15" s="124"/>
      <c r="G15" s="181"/>
      <c r="H15" s="160"/>
    </row>
    <row r="16" spans="1:8" x14ac:dyDescent="0.2">
      <c r="B16" s="178"/>
      <c r="C16" s="178"/>
      <c r="D16" s="166"/>
      <c r="E16" s="160"/>
      <c r="F16" s="124"/>
      <c r="G16" s="181"/>
      <c r="H16" s="160"/>
    </row>
    <row r="17" spans="2:8" x14ac:dyDescent="0.2">
      <c r="B17" s="124"/>
      <c r="C17" s="124"/>
      <c r="D17" s="166"/>
      <c r="E17" s="160"/>
      <c r="F17" s="124"/>
      <c r="G17" s="181"/>
      <c r="H17" s="160"/>
    </row>
    <row r="18" spans="2:8" x14ac:dyDescent="0.2">
      <c r="B18" s="124"/>
      <c r="C18" s="124"/>
      <c r="D18" s="166"/>
      <c r="E18" s="160"/>
      <c r="F18" s="124"/>
      <c r="G18" s="181"/>
      <c r="H18" s="160"/>
    </row>
    <row r="19" spans="2:8" ht="13.5" thickBot="1" x14ac:dyDescent="0.25">
      <c r="B19" s="175" t="s">
        <v>240</v>
      </c>
      <c r="C19" s="175"/>
      <c r="D19" s="171"/>
      <c r="E19" s="172"/>
      <c r="F19" s="108"/>
      <c r="G19" s="182"/>
      <c r="H19" s="109"/>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topLeftCell="A16" workbookViewId="0">
      <selection activeCell="A42" sqref="A42"/>
    </sheetView>
  </sheetViews>
  <sheetFormatPr defaultRowHeight="12.75" x14ac:dyDescent="0.2"/>
  <cols>
    <col min="1" max="1" width="21.42578125" bestFit="1" customWidth="1"/>
    <col min="2" max="6" width="15.85546875" customWidth="1"/>
  </cols>
  <sheetData>
    <row r="1" spans="1:6" x14ac:dyDescent="0.2">
      <c r="A1" t="s">
        <v>71</v>
      </c>
      <c r="B1" t="s">
        <v>78</v>
      </c>
      <c r="C1" t="s">
        <v>79</v>
      </c>
      <c r="D1" t="s">
        <v>80</v>
      </c>
      <c r="E1" t="s">
        <v>81</v>
      </c>
      <c r="F1" t="s">
        <v>77</v>
      </c>
    </row>
    <row r="2" spans="1:6" x14ac:dyDescent="0.2">
      <c r="A2" t="s">
        <v>72</v>
      </c>
      <c r="B2" s="77">
        <v>1</v>
      </c>
      <c r="C2" s="77">
        <v>1</v>
      </c>
      <c r="D2" s="77">
        <v>1</v>
      </c>
      <c r="E2" s="76">
        <v>2</v>
      </c>
      <c r="F2" s="78">
        <v>3</v>
      </c>
    </row>
    <row r="3" spans="1:6" x14ac:dyDescent="0.2">
      <c r="A3" t="s">
        <v>74</v>
      </c>
      <c r="B3" s="77">
        <v>1</v>
      </c>
      <c r="C3" s="77">
        <v>1</v>
      </c>
      <c r="D3" s="76">
        <v>2</v>
      </c>
      <c r="E3" s="78">
        <v>3</v>
      </c>
      <c r="F3" s="79">
        <v>4</v>
      </c>
    </row>
    <row r="4" spans="1:6" x14ac:dyDescent="0.2">
      <c r="A4" t="s">
        <v>73</v>
      </c>
      <c r="B4" s="77">
        <v>1</v>
      </c>
      <c r="C4" s="76">
        <v>2</v>
      </c>
      <c r="D4" s="78">
        <v>3</v>
      </c>
      <c r="E4" s="79">
        <v>4</v>
      </c>
      <c r="F4" s="80">
        <v>5</v>
      </c>
    </row>
    <row r="5" spans="1:6" x14ac:dyDescent="0.2">
      <c r="A5" t="s">
        <v>75</v>
      </c>
      <c r="B5" s="76">
        <v>2</v>
      </c>
      <c r="C5" s="78">
        <v>3</v>
      </c>
      <c r="D5" s="79">
        <v>4</v>
      </c>
      <c r="E5" s="80">
        <v>5</v>
      </c>
      <c r="F5" s="80">
        <v>5</v>
      </c>
    </row>
    <row r="6" spans="1:6" x14ac:dyDescent="0.2">
      <c r="A6" t="s">
        <v>76</v>
      </c>
      <c r="B6" s="78">
        <v>3</v>
      </c>
      <c r="C6" s="79">
        <v>4</v>
      </c>
      <c r="D6" s="80">
        <v>5</v>
      </c>
      <c r="E6" s="80">
        <v>5</v>
      </c>
      <c r="F6" s="80">
        <v>5</v>
      </c>
    </row>
    <row r="8" spans="1:6" x14ac:dyDescent="0.2">
      <c r="A8" s="73" t="s">
        <v>83</v>
      </c>
    </row>
    <row r="9" spans="1:6" x14ac:dyDescent="0.2">
      <c r="A9" s="73" t="s">
        <v>84</v>
      </c>
    </row>
    <row r="10" spans="1:6" x14ac:dyDescent="0.2">
      <c r="A10" s="73" t="s">
        <v>85</v>
      </c>
    </row>
    <row r="12" spans="1:6" x14ac:dyDescent="0.2">
      <c r="A12" t="s">
        <v>87</v>
      </c>
    </row>
    <row r="13" spans="1:6" x14ac:dyDescent="0.2">
      <c r="A13" t="s">
        <v>90</v>
      </c>
    </row>
    <row r="14" spans="1:6" x14ac:dyDescent="0.2">
      <c r="A14" t="s">
        <v>88</v>
      </c>
    </row>
    <row r="15" spans="1:6" x14ac:dyDescent="0.2">
      <c r="A15" s="73" t="s">
        <v>111</v>
      </c>
    </row>
    <row r="16" spans="1:6" x14ac:dyDescent="0.2">
      <c r="A16" t="s">
        <v>89</v>
      </c>
    </row>
    <row r="18" spans="1:1" x14ac:dyDescent="0.2">
      <c r="A18" t="s">
        <v>101</v>
      </c>
    </row>
    <row r="19" spans="1:1" x14ac:dyDescent="0.2">
      <c r="A19" t="s">
        <v>105</v>
      </c>
    </row>
    <row r="20" spans="1:1" x14ac:dyDescent="0.2">
      <c r="A20" t="s">
        <v>108</v>
      </c>
    </row>
    <row r="21" spans="1:1" x14ac:dyDescent="0.2">
      <c r="A21" t="s">
        <v>92</v>
      </c>
    </row>
    <row r="22" spans="1:1" x14ac:dyDescent="0.2">
      <c r="A22" t="s">
        <v>98</v>
      </c>
    </row>
    <row r="23" spans="1:1" x14ac:dyDescent="0.2">
      <c r="A23" t="s">
        <v>96</v>
      </c>
    </row>
    <row r="24" spans="1:1" x14ac:dyDescent="0.2">
      <c r="A24" t="s">
        <v>106</v>
      </c>
    </row>
    <row r="25" spans="1:1" x14ac:dyDescent="0.2">
      <c r="A25" t="s">
        <v>104</v>
      </c>
    </row>
    <row r="26" spans="1:1" x14ac:dyDescent="0.2">
      <c r="A26" t="s">
        <v>99</v>
      </c>
    </row>
    <row r="27" spans="1:1" x14ac:dyDescent="0.2">
      <c r="A27" t="s">
        <v>100</v>
      </c>
    </row>
    <row r="28" spans="1:1" x14ac:dyDescent="0.2">
      <c r="A28" t="s">
        <v>93</v>
      </c>
    </row>
    <row r="29" spans="1:1" x14ac:dyDescent="0.2">
      <c r="A29" t="s">
        <v>102</v>
      </c>
    </row>
    <row r="30" spans="1:1" x14ac:dyDescent="0.2">
      <c r="A30" t="s">
        <v>97</v>
      </c>
    </row>
    <row r="31" spans="1:1" x14ac:dyDescent="0.2">
      <c r="A31" t="s">
        <v>103</v>
      </c>
    </row>
    <row r="32" spans="1:1" x14ac:dyDescent="0.2">
      <c r="A32" t="s">
        <v>107</v>
      </c>
    </row>
    <row r="33" spans="1:1" x14ac:dyDescent="0.2">
      <c r="A33" t="s">
        <v>95</v>
      </c>
    </row>
    <row r="34" spans="1:1" x14ac:dyDescent="0.2">
      <c r="A34" t="s">
        <v>91</v>
      </c>
    </row>
    <row r="35" spans="1:1" x14ac:dyDescent="0.2">
      <c r="A35" t="s">
        <v>94</v>
      </c>
    </row>
    <row r="37" spans="1:1" x14ac:dyDescent="0.2">
      <c r="A37" s="73" t="s">
        <v>135</v>
      </c>
    </row>
    <row r="38" spans="1:1" x14ac:dyDescent="0.2">
      <c r="A38" s="73" t="s">
        <v>136</v>
      </c>
    </row>
    <row r="40" spans="1:1" x14ac:dyDescent="0.2">
      <c r="A40" t="s">
        <v>159</v>
      </c>
    </row>
    <row r="41" spans="1:1" x14ac:dyDescent="0.2">
      <c r="A41" s="73" t="s">
        <v>278</v>
      </c>
    </row>
    <row r="42" spans="1:1" x14ac:dyDescent="0.2">
      <c r="A42" t="s">
        <v>152</v>
      </c>
    </row>
    <row r="43" spans="1:1" x14ac:dyDescent="0.2">
      <c r="A43" s="73" t="s">
        <v>174</v>
      </c>
    </row>
    <row r="44" spans="1:1" x14ac:dyDescent="0.2">
      <c r="A44" t="s">
        <v>154</v>
      </c>
    </row>
    <row r="45" spans="1:1" x14ac:dyDescent="0.2">
      <c r="A45" t="s">
        <v>148</v>
      </c>
    </row>
    <row r="46" spans="1:1" x14ac:dyDescent="0.2">
      <c r="A46" t="s">
        <v>150</v>
      </c>
    </row>
    <row r="47" spans="1:1" x14ac:dyDescent="0.2">
      <c r="A47" t="s">
        <v>156</v>
      </c>
    </row>
    <row r="48" spans="1:1" x14ac:dyDescent="0.2">
      <c r="A48" t="s">
        <v>157</v>
      </c>
    </row>
    <row r="49" spans="1:1" x14ac:dyDescent="0.2">
      <c r="A49" t="s">
        <v>146</v>
      </c>
    </row>
    <row r="51" spans="1:1" x14ac:dyDescent="0.2">
      <c r="A51" t="s">
        <v>147</v>
      </c>
    </row>
    <row r="52" spans="1:1" x14ac:dyDescent="0.2">
      <c r="A52" t="s">
        <v>149</v>
      </c>
    </row>
    <row r="53" spans="1:1" x14ac:dyDescent="0.2">
      <c r="A53" t="s">
        <v>151</v>
      </c>
    </row>
    <row r="54" spans="1:1" x14ac:dyDescent="0.2">
      <c r="A54" t="s">
        <v>153</v>
      </c>
    </row>
    <row r="55" spans="1:1" x14ac:dyDescent="0.2">
      <c r="A55" t="s">
        <v>155</v>
      </c>
    </row>
    <row r="56" spans="1:1" x14ac:dyDescent="0.2">
      <c r="A56" t="s">
        <v>92</v>
      </c>
    </row>
    <row r="57" spans="1:1" x14ac:dyDescent="0.2">
      <c r="A57" t="s">
        <v>158</v>
      </c>
    </row>
    <row r="58" spans="1:1" x14ac:dyDescent="0.2">
      <c r="A58" t="s">
        <v>160</v>
      </c>
    </row>
    <row r="59" spans="1:1" x14ac:dyDescent="0.2">
      <c r="A59" s="73" t="s">
        <v>216</v>
      </c>
    </row>
    <row r="60" spans="1:1" x14ac:dyDescent="0.2">
      <c r="A60" t="s">
        <v>161</v>
      </c>
    </row>
    <row r="61" spans="1:1" x14ac:dyDescent="0.2">
      <c r="A61" t="s">
        <v>162</v>
      </c>
    </row>
    <row r="62" spans="1:1" x14ac:dyDescent="0.2">
      <c r="A62" t="s">
        <v>163</v>
      </c>
    </row>
    <row r="63" spans="1:1" x14ac:dyDescent="0.2">
      <c r="A63" t="s">
        <v>164</v>
      </c>
    </row>
    <row r="64" spans="1:1" x14ac:dyDescent="0.2">
      <c r="A64" t="s">
        <v>93</v>
      </c>
    </row>
    <row r="65" spans="1:1" x14ac:dyDescent="0.2">
      <c r="A65" t="s">
        <v>165</v>
      </c>
    </row>
    <row r="66" spans="1:1" x14ac:dyDescent="0.2">
      <c r="A66" t="s">
        <v>166</v>
      </c>
    </row>
    <row r="67" spans="1:1" x14ac:dyDescent="0.2">
      <c r="A67" t="s">
        <v>167</v>
      </c>
    </row>
    <row r="68" spans="1:1" x14ac:dyDescent="0.2">
      <c r="A68" t="s">
        <v>168</v>
      </c>
    </row>
    <row r="69" spans="1:1" x14ac:dyDescent="0.2">
      <c r="A69" t="s">
        <v>169</v>
      </c>
    </row>
    <row r="70" spans="1:1" x14ac:dyDescent="0.2">
      <c r="A70" t="s">
        <v>170</v>
      </c>
    </row>
    <row r="71" spans="1:1" x14ac:dyDescent="0.2">
      <c r="A71" t="s">
        <v>171</v>
      </c>
    </row>
    <row r="72" spans="1:1" x14ac:dyDescent="0.2">
      <c r="A72" t="s">
        <v>91</v>
      </c>
    </row>
    <row r="73" spans="1:1" x14ac:dyDescent="0.2">
      <c r="A73" t="s">
        <v>172</v>
      </c>
    </row>
    <row r="75" spans="1:1" x14ac:dyDescent="0.2">
      <c r="A75" s="73" t="s">
        <v>176</v>
      </c>
    </row>
    <row r="76" spans="1:1" x14ac:dyDescent="0.2">
      <c r="A76" s="73" t="s">
        <v>142</v>
      </c>
    </row>
    <row r="78" spans="1:1" x14ac:dyDescent="0.2">
      <c r="A78" s="73" t="s">
        <v>177</v>
      </c>
    </row>
    <row r="79" spans="1:1" x14ac:dyDescent="0.2">
      <c r="A79" s="73" t="s">
        <v>178</v>
      </c>
    </row>
    <row r="81" spans="1:1" x14ac:dyDescent="0.2">
      <c r="A81" s="73" t="s">
        <v>218</v>
      </c>
    </row>
    <row r="82" spans="1:1" x14ac:dyDescent="0.2">
      <c r="A82" s="73" t="s">
        <v>219</v>
      </c>
    </row>
  </sheetData>
  <sheetProtection algorithmName="SHA-512" hashValue="n8PXOLK0RtKUXIZt9pF3v3xvq8Tpq0OJ05vF7PEp9I+757vZGbS4k+trrOBUMw2K9VnUd6YnIxlFSQ69ufH9Uw==" saltValue="BjCndrDhwXb+hQQPkJ2sNA==" spinCount="100000" sheet="1" objects="1" scenarios="1" selectLockedCells="1" selectUnlockedCells="1"/>
  <sortState ref="A40:A48">
    <sortCondition ref="A40"/>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D7"/>
  <sheetViews>
    <sheetView showGridLines="0" workbookViewId="0">
      <selection activeCell="D19" sqref="D19"/>
    </sheetView>
  </sheetViews>
  <sheetFormatPr defaultRowHeight="12.75" x14ac:dyDescent="0.2"/>
  <cols>
    <col min="4" max="4" width="10.140625" bestFit="1" customWidth="1"/>
  </cols>
  <sheetData>
    <row r="2" spans="2:4" x14ac:dyDescent="0.2">
      <c r="B2" s="73"/>
      <c r="D2" s="250"/>
    </row>
    <row r="3" spans="2:4" x14ac:dyDescent="0.2">
      <c r="B3" s="73"/>
      <c r="D3" s="251"/>
    </row>
    <row r="4" spans="2:4" x14ac:dyDescent="0.2">
      <c r="B4" s="73"/>
      <c r="D4" s="251"/>
    </row>
    <row r="5" spans="2:4" x14ac:dyDescent="0.2">
      <c r="B5" s="73"/>
      <c r="D5" s="251"/>
    </row>
    <row r="6" spans="2:4" x14ac:dyDescent="0.2">
      <c r="B6" s="73"/>
      <c r="D6" s="251"/>
    </row>
    <row r="7" spans="2:4" x14ac:dyDescent="0.2">
      <c r="B7" s="73"/>
      <c r="D7" s="25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6"/>
  <sheetViews>
    <sheetView showGridLines="0" zoomScale="85" zoomScaleNormal="85" workbookViewId="0">
      <selection activeCell="C14" sqref="C14"/>
    </sheetView>
  </sheetViews>
  <sheetFormatPr defaultRowHeight="12.75" x14ac:dyDescent="0.2"/>
  <cols>
    <col min="1" max="1" width="2.42578125" customWidth="1"/>
    <col min="2" max="2" width="36.85546875" customWidth="1"/>
    <col min="3" max="3" width="35.7109375" bestFit="1" customWidth="1"/>
    <col min="4" max="4" width="117.5703125" customWidth="1"/>
    <col min="5" max="5" width="30.140625" bestFit="1" customWidth="1"/>
    <col min="6" max="6" width="30.5703125" bestFit="1" customWidth="1"/>
    <col min="7" max="7" width="25.85546875" bestFit="1" customWidth="1"/>
    <col min="8" max="8" width="30.7109375" customWidth="1"/>
    <col min="9" max="9" width="21.140625" customWidth="1"/>
  </cols>
  <sheetData>
    <row r="2" spans="2:5" ht="40.5" customHeight="1" x14ac:dyDescent="0.2">
      <c r="B2" s="107" t="s">
        <v>187</v>
      </c>
    </row>
    <row r="3" spans="2:5" ht="18" customHeight="1" x14ac:dyDescent="0.2">
      <c r="B3" s="39"/>
    </row>
    <row r="4" spans="2:5" ht="26.25" customHeight="1" x14ac:dyDescent="0.2">
      <c r="B4" s="147" t="s">
        <v>188</v>
      </c>
      <c r="C4" s="148" t="s">
        <v>291</v>
      </c>
      <c r="D4" s="176"/>
    </row>
    <row r="5" spans="2:5" ht="26.25" customHeight="1" x14ac:dyDescent="0.2">
      <c r="B5" s="149" t="s">
        <v>189</v>
      </c>
      <c r="C5" s="150" t="s">
        <v>290</v>
      </c>
      <c r="D5" s="177"/>
    </row>
    <row r="6" spans="2:5" ht="26.25" customHeight="1" x14ac:dyDescent="0.2">
      <c r="B6" s="149" t="s">
        <v>182</v>
      </c>
      <c r="C6" s="105" t="s">
        <v>135</v>
      </c>
      <c r="D6" s="104"/>
    </row>
    <row r="7" spans="2:5" ht="26.25" customHeight="1" x14ac:dyDescent="0.2">
      <c r="B7" s="149" t="s">
        <v>183</v>
      </c>
      <c r="C7" s="105" t="s">
        <v>135</v>
      </c>
      <c r="D7" s="104"/>
    </row>
    <row r="8" spans="2:5" ht="26.25" customHeight="1" x14ac:dyDescent="0.2">
      <c r="B8" s="149" t="s">
        <v>184</v>
      </c>
      <c r="C8" s="105" t="s">
        <v>135</v>
      </c>
      <c r="D8" s="104"/>
    </row>
    <row r="9" spans="2:5" x14ac:dyDescent="0.2">
      <c r="C9" s="102"/>
    </row>
    <row r="10" spans="2:5" ht="27" customHeight="1" thickBot="1" x14ac:dyDescent="0.25">
      <c r="B10" s="103" t="s">
        <v>182</v>
      </c>
    </row>
    <row r="11" spans="2:5" ht="26.25" customHeight="1" x14ac:dyDescent="0.2">
      <c r="B11" s="110" t="s">
        <v>126</v>
      </c>
      <c r="C11" s="111" t="s">
        <v>127</v>
      </c>
      <c r="D11" s="111" t="s">
        <v>134</v>
      </c>
      <c r="E11" s="112" t="s">
        <v>128</v>
      </c>
    </row>
    <row r="12" spans="2:5" ht="48.75" customHeight="1" x14ac:dyDescent="0.2">
      <c r="B12" s="113">
        <v>1</v>
      </c>
      <c r="C12" s="114" t="s">
        <v>129</v>
      </c>
      <c r="D12" s="115" t="s">
        <v>139</v>
      </c>
      <c r="E12" s="116" t="s">
        <v>135</v>
      </c>
    </row>
    <row r="13" spans="2:5" ht="48.75" customHeight="1" x14ac:dyDescent="0.2">
      <c r="B13" s="113">
        <v>2</v>
      </c>
      <c r="C13" s="114" t="s">
        <v>84</v>
      </c>
      <c r="D13" s="115" t="s">
        <v>137</v>
      </c>
      <c r="E13" s="116" t="s">
        <v>135</v>
      </c>
    </row>
    <row r="14" spans="2:5" ht="48.75" customHeight="1" x14ac:dyDescent="0.2">
      <c r="B14" s="113">
        <v>3</v>
      </c>
      <c r="C14" s="114" t="s">
        <v>130</v>
      </c>
      <c r="D14" s="115" t="s">
        <v>138</v>
      </c>
      <c r="E14" s="116" t="s">
        <v>135</v>
      </c>
    </row>
    <row r="15" spans="2:5" ht="48.75" customHeight="1" x14ac:dyDescent="0.2">
      <c r="B15" s="113">
        <v>4</v>
      </c>
      <c r="C15" s="114" t="s">
        <v>131</v>
      </c>
      <c r="D15" s="115" t="s">
        <v>141</v>
      </c>
      <c r="E15" s="116" t="s">
        <v>135</v>
      </c>
    </row>
    <row r="16" spans="2:5" ht="48.75" customHeight="1" x14ac:dyDescent="0.2">
      <c r="B16" s="113">
        <v>5</v>
      </c>
      <c r="C16" s="114" t="s">
        <v>132</v>
      </c>
      <c r="D16" s="115" t="s">
        <v>140</v>
      </c>
      <c r="E16" s="116" t="s">
        <v>135</v>
      </c>
    </row>
    <row r="17" spans="2:9" ht="48.75" customHeight="1" thickBot="1" x14ac:dyDescent="0.25">
      <c r="B17" s="117">
        <v>6</v>
      </c>
      <c r="C17" s="118" t="s">
        <v>133</v>
      </c>
      <c r="D17" s="119" t="s">
        <v>181</v>
      </c>
      <c r="E17" s="120" t="s">
        <v>135</v>
      </c>
    </row>
    <row r="18" spans="2:9" ht="5.25" customHeight="1" x14ac:dyDescent="0.2">
      <c r="D18" s="100"/>
    </row>
    <row r="19" spans="2:9" ht="26.25" customHeight="1" thickBot="1" x14ac:dyDescent="0.25">
      <c r="B19" s="103" t="s">
        <v>183</v>
      </c>
    </row>
    <row r="20" spans="2:9" s="50" customFormat="1" ht="23.25" customHeight="1" x14ac:dyDescent="0.2">
      <c r="B20" s="131" t="s">
        <v>180</v>
      </c>
      <c r="C20" s="122" t="s">
        <v>145</v>
      </c>
      <c r="D20" s="111" t="s">
        <v>143</v>
      </c>
      <c r="E20" s="111" t="s">
        <v>173</v>
      </c>
      <c r="F20" s="111" t="s">
        <v>175</v>
      </c>
      <c r="G20" s="123" t="s">
        <v>179</v>
      </c>
      <c r="H20" s="123" t="s">
        <v>217</v>
      </c>
      <c r="I20" s="112" t="s">
        <v>144</v>
      </c>
    </row>
    <row r="21" spans="2:9" x14ac:dyDescent="0.2">
      <c r="B21" s="130">
        <v>1</v>
      </c>
      <c r="C21" s="125" t="s">
        <v>156</v>
      </c>
      <c r="D21" s="129" t="s">
        <v>288</v>
      </c>
      <c r="E21" s="125" t="s">
        <v>93</v>
      </c>
      <c r="F21" s="125" t="s">
        <v>177</v>
      </c>
      <c r="G21" s="125" t="s">
        <v>176</v>
      </c>
      <c r="H21" s="126" t="s">
        <v>218</v>
      </c>
      <c r="I21" s="127">
        <v>100000</v>
      </c>
    </row>
    <row r="22" spans="2:9" x14ac:dyDescent="0.2">
      <c r="B22" s="130">
        <v>2</v>
      </c>
      <c r="C22" s="125" t="s">
        <v>156</v>
      </c>
      <c r="D22" s="129" t="s">
        <v>289</v>
      </c>
      <c r="E22" s="125" t="s">
        <v>93</v>
      </c>
      <c r="F22" s="125" t="s">
        <v>177</v>
      </c>
      <c r="G22" s="125" t="s">
        <v>142</v>
      </c>
      <c r="H22" s="126" t="s">
        <v>218</v>
      </c>
      <c r="I22" s="127">
        <v>80000</v>
      </c>
    </row>
    <row r="23" spans="2:9" x14ac:dyDescent="0.2">
      <c r="B23" s="130">
        <v>3</v>
      </c>
      <c r="C23" s="125" t="s">
        <v>148</v>
      </c>
      <c r="D23" s="129" t="s">
        <v>213</v>
      </c>
      <c r="E23" s="125" t="s">
        <v>91</v>
      </c>
      <c r="F23" s="125" t="s">
        <v>178</v>
      </c>
      <c r="G23" s="125" t="s">
        <v>176</v>
      </c>
      <c r="H23" s="126" t="s">
        <v>218</v>
      </c>
      <c r="I23" s="127">
        <v>95000</v>
      </c>
    </row>
    <row r="24" spans="2:9" x14ac:dyDescent="0.2">
      <c r="B24" s="130">
        <v>4</v>
      </c>
      <c r="C24" s="125" t="s">
        <v>156</v>
      </c>
      <c r="D24" s="129" t="s">
        <v>307</v>
      </c>
      <c r="E24" s="125" t="s">
        <v>158</v>
      </c>
      <c r="F24" s="125" t="s">
        <v>178</v>
      </c>
      <c r="G24" s="125" t="s">
        <v>176</v>
      </c>
      <c r="H24" s="126" t="s">
        <v>218</v>
      </c>
      <c r="I24" s="127">
        <v>50000</v>
      </c>
    </row>
    <row r="25" spans="2:9" x14ac:dyDescent="0.2">
      <c r="B25" s="130">
        <v>5</v>
      </c>
      <c r="C25" s="125" t="s">
        <v>156</v>
      </c>
      <c r="D25" s="129" t="s">
        <v>214</v>
      </c>
      <c r="E25" s="125" t="s">
        <v>168</v>
      </c>
      <c r="F25" s="125" t="s">
        <v>178</v>
      </c>
      <c r="G25" s="125" t="s">
        <v>176</v>
      </c>
      <c r="H25" s="126" t="s">
        <v>219</v>
      </c>
      <c r="I25" s="127">
        <v>85000</v>
      </c>
    </row>
    <row r="26" spans="2:9" x14ac:dyDescent="0.2">
      <c r="B26" s="130">
        <v>6</v>
      </c>
      <c r="C26" s="125" t="s">
        <v>156</v>
      </c>
      <c r="D26" s="126" t="s">
        <v>214</v>
      </c>
      <c r="E26" s="125" t="s">
        <v>168</v>
      </c>
      <c r="F26" s="125" t="s">
        <v>178</v>
      </c>
      <c r="G26" s="125" t="s">
        <v>142</v>
      </c>
      <c r="H26" s="126" t="s">
        <v>218</v>
      </c>
      <c r="I26" s="127">
        <v>45000</v>
      </c>
    </row>
    <row r="27" spans="2:9" x14ac:dyDescent="0.2">
      <c r="B27" s="130">
        <v>7</v>
      </c>
      <c r="C27" s="125" t="s">
        <v>278</v>
      </c>
      <c r="D27" s="129" t="s">
        <v>215</v>
      </c>
      <c r="E27" s="125" t="s">
        <v>216</v>
      </c>
      <c r="F27" s="125" t="s">
        <v>178</v>
      </c>
      <c r="G27" s="125" t="s">
        <v>142</v>
      </c>
      <c r="H27" s="126" t="s">
        <v>219</v>
      </c>
      <c r="I27" s="127">
        <v>125000</v>
      </c>
    </row>
    <row r="28" spans="2:9" ht="13.5" thickBot="1" x14ac:dyDescent="0.25">
      <c r="B28" s="142"/>
      <c r="C28" s="138"/>
      <c r="D28" s="143" t="s">
        <v>220</v>
      </c>
      <c r="E28" s="138"/>
      <c r="F28" s="138"/>
      <c r="G28" s="138"/>
      <c r="H28" s="144"/>
      <c r="I28" s="141">
        <f>SUM(I21:I27)</f>
        <v>580000</v>
      </c>
    </row>
    <row r="29" spans="2:9" ht="8.25" customHeight="1" x14ac:dyDescent="0.2"/>
    <row r="30" spans="2:9" ht="21" customHeight="1" thickBot="1" x14ac:dyDescent="0.25">
      <c r="B30" s="103" t="s">
        <v>184</v>
      </c>
    </row>
    <row r="31" spans="2:9" ht="21" customHeight="1" x14ac:dyDescent="0.2">
      <c r="B31" s="121" t="s">
        <v>56</v>
      </c>
      <c r="C31" s="111" t="s">
        <v>241</v>
      </c>
      <c r="D31" s="122" t="s">
        <v>185</v>
      </c>
      <c r="E31" s="111" t="s">
        <v>186</v>
      </c>
      <c r="F31" s="112" t="s">
        <v>224</v>
      </c>
    </row>
    <row r="32" spans="2:9" x14ac:dyDescent="0.2">
      <c r="B32" s="124">
        <v>1</v>
      </c>
      <c r="C32" s="125">
        <v>5</v>
      </c>
      <c r="D32" s="135" t="s">
        <v>222</v>
      </c>
      <c r="E32" s="128">
        <v>22500</v>
      </c>
      <c r="F32" s="127">
        <f>0.15*580000</f>
        <v>87000</v>
      </c>
    </row>
    <row r="33" spans="2:6" x14ac:dyDescent="0.2">
      <c r="B33" s="124">
        <v>2</v>
      </c>
      <c r="C33" s="125">
        <v>8</v>
      </c>
      <c r="D33" s="135" t="s">
        <v>223</v>
      </c>
      <c r="E33" s="128">
        <v>35000</v>
      </c>
      <c r="F33" s="127">
        <f>0.35*580000</f>
        <v>203000</v>
      </c>
    </row>
    <row r="34" spans="2:6" x14ac:dyDescent="0.2">
      <c r="B34" s="124">
        <v>3</v>
      </c>
      <c r="C34" s="125">
        <v>15</v>
      </c>
      <c r="D34" s="135" t="s">
        <v>239</v>
      </c>
      <c r="E34" s="136">
        <v>39500</v>
      </c>
      <c r="F34" s="127">
        <f>0.2*580000</f>
        <v>116000</v>
      </c>
    </row>
    <row r="35" spans="2:6" x14ac:dyDescent="0.2">
      <c r="B35" s="124">
        <v>4</v>
      </c>
      <c r="C35" s="125">
        <v>36</v>
      </c>
      <c r="D35" s="135" t="s">
        <v>221</v>
      </c>
      <c r="E35" s="128">
        <v>28000</v>
      </c>
      <c r="F35" s="127">
        <f>0.3*580000</f>
        <v>174000</v>
      </c>
    </row>
    <row r="36" spans="2:6" ht="13.5" thickBot="1" x14ac:dyDescent="0.25">
      <c r="B36" s="137"/>
      <c r="C36" s="138"/>
      <c r="D36" s="140" t="s">
        <v>220</v>
      </c>
      <c r="E36" s="139">
        <f>SUM(E32:E35)</f>
        <v>125000</v>
      </c>
      <c r="F36" s="141">
        <f>SUM(F32:F35)</f>
        <v>580000</v>
      </c>
    </row>
  </sheetData>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3" operator="equal" id="{6B596454-6E9B-4C04-9F17-DE7D0B868B80}">
            <xm:f>Options!$A$37</xm:f>
            <x14:dxf>
              <font>
                <color rgb="FF006100"/>
              </font>
              <fill>
                <patternFill>
                  <bgColor rgb="FFC6EFCE"/>
                </patternFill>
              </fill>
            </x14:dxf>
          </x14:cfRule>
          <x14:cfRule type="cellIs" priority="4" operator="equal" id="{C5A1AE51-D547-47E4-B6EA-FAA40E334E69}">
            <xm:f>Options!$A$38</xm:f>
            <x14:dxf>
              <font>
                <color rgb="FF9C0006"/>
              </font>
              <fill>
                <patternFill>
                  <bgColor rgb="FFFFC7CE"/>
                </patternFill>
              </fill>
            </x14:dxf>
          </x14:cfRule>
          <xm:sqref>E12:E17</xm:sqref>
        </x14:conditionalFormatting>
        <x14:conditionalFormatting xmlns:xm="http://schemas.microsoft.com/office/excel/2006/main">
          <x14:cfRule type="cellIs" priority="1" operator="equal" id="{AC730AFD-9840-4630-AC32-2C45094BD4E3}">
            <xm:f>Options!$A$38</xm:f>
            <x14:dxf>
              <font>
                <color rgb="FF9C0006"/>
              </font>
              <fill>
                <patternFill>
                  <bgColor rgb="FFFFC7CE"/>
                </patternFill>
              </fill>
            </x14:dxf>
          </x14:cfRule>
          <x14:cfRule type="cellIs" priority="2" operator="equal" id="{AF1A15B0-09EA-457F-8918-BBCBF25FD1C2}">
            <xm:f>Options!$A$37</xm:f>
            <x14:dxf>
              <font>
                <color rgb="FF006100"/>
              </font>
              <fill>
                <patternFill>
                  <bgColor rgb="FFC6EFCE"/>
                </patternFill>
              </fill>
            </x14:dxf>
          </x14:cfRule>
          <xm:sqref>C6:C8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Options!$A$37:$A$38</xm:f>
          </x14:formula1>
          <xm:sqref>E12:E17 C6:C8</xm:sqref>
        </x14:dataValidation>
        <x14:dataValidation type="list" allowBlank="1" showInputMessage="1" showErrorMessage="1">
          <x14:formula1>
            <xm:f>Options!$A$75:$A$76</xm:f>
          </x14:formula1>
          <xm:sqref>G21:G28</xm:sqref>
        </x14:dataValidation>
        <x14:dataValidation type="list" allowBlank="1" showInputMessage="1" showErrorMessage="1">
          <x14:formula1>
            <xm:f>Options!$A$78:$A$79</xm:f>
          </x14:formula1>
          <xm:sqref>F21:F28</xm:sqref>
        </x14:dataValidation>
        <x14:dataValidation type="list" allowBlank="1" showInputMessage="1" showErrorMessage="1">
          <x14:formula1>
            <xm:f>Options!$A$40:$A$49</xm:f>
          </x14:formula1>
          <xm:sqref>C21:C28</xm:sqref>
        </x14:dataValidation>
        <x14:dataValidation type="list" allowBlank="1" showInputMessage="1" showErrorMessage="1">
          <x14:formula1>
            <xm:f>Options!$A$51:$A$73</xm:f>
          </x14:formula1>
          <xm:sqref>E21:E28</xm:sqref>
        </x14:dataValidation>
        <x14:dataValidation type="list" allowBlank="1" showInputMessage="1" showErrorMessage="1">
          <x14:formula1>
            <xm:f>Options!$A$81:$A$82</xm:f>
          </x14:formula1>
          <xm:sqref>H21:H28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6"/>
  <sheetViews>
    <sheetView showGridLines="0" topLeftCell="C9" zoomScaleNormal="100" workbookViewId="0">
      <selection activeCell="A2" sqref="A2"/>
    </sheetView>
  </sheetViews>
  <sheetFormatPr defaultRowHeight="12.75" x14ac:dyDescent="0.2"/>
  <sheetData>
    <row r="2" spans="2:12" ht="32.25" customHeight="1" x14ac:dyDescent="0.25">
      <c r="B2" s="107" t="s">
        <v>255</v>
      </c>
      <c r="E2" s="38"/>
      <c r="F2" s="38"/>
      <c r="G2" s="38"/>
      <c r="H2" s="38"/>
      <c r="I2" s="38"/>
      <c r="J2" s="38"/>
      <c r="K2" s="38"/>
      <c r="L2" s="38"/>
    </row>
    <row r="3" spans="2:12" ht="6.75" customHeight="1" x14ac:dyDescent="0.2"/>
    <row r="4" spans="2:12" ht="8.25" customHeight="1" x14ac:dyDescent="0.2"/>
    <row r="6" spans="2:12" ht="15.75" x14ac:dyDescent="0.25">
      <c r="B6" s="26" t="s">
        <v>23</v>
      </c>
    </row>
  </sheetData>
  <pageMargins left="0.7" right="0.7" top="0.75" bottom="0.75" header="0.3" footer="0.3"/>
  <pageSetup scale="80" orientation="landscape" verticalDpi="300"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O67"/>
  <sheetViews>
    <sheetView showGridLines="0" zoomScale="106" zoomScaleNormal="106" workbookViewId="0">
      <selection activeCell="B2" sqref="B2"/>
    </sheetView>
  </sheetViews>
  <sheetFormatPr defaultRowHeight="12.75" x14ac:dyDescent="0.2"/>
  <cols>
    <col min="1" max="1" width="2.140625" customWidth="1"/>
    <col min="2" max="2" width="39.85546875" customWidth="1"/>
    <col min="3" max="3" width="36.85546875" style="23" customWidth="1"/>
    <col min="4" max="4" width="36.28515625" style="23" bestFit="1" customWidth="1"/>
    <col min="5" max="5" width="59.42578125" bestFit="1" customWidth="1"/>
    <col min="6" max="6" width="49.5703125" customWidth="1"/>
    <col min="7" max="7" width="15.140625" bestFit="1" customWidth="1"/>
    <col min="8" max="8" width="52.5703125" customWidth="1"/>
    <col min="9" max="9" width="14.7109375" customWidth="1"/>
    <col min="10" max="10" width="38.140625" customWidth="1"/>
    <col min="11" max="11" width="53.140625" customWidth="1"/>
    <col min="12" max="12" width="42.7109375" customWidth="1"/>
    <col min="13" max="13" width="24.42578125" customWidth="1"/>
    <col min="15" max="15" width="25.42578125" customWidth="1"/>
    <col min="16" max="16" width="28.85546875" customWidth="1"/>
    <col min="17" max="20" width="29.85546875" customWidth="1"/>
    <col min="21" max="21" width="22.5703125" customWidth="1"/>
    <col min="22" max="22" width="31.140625" customWidth="1"/>
    <col min="23" max="23" width="25.85546875" customWidth="1"/>
    <col min="24" max="24" width="2.7109375" customWidth="1"/>
    <col min="25" max="25" width="40" customWidth="1"/>
  </cols>
  <sheetData>
    <row r="1" spans="1:197" ht="54" customHeight="1" x14ac:dyDescent="0.2">
      <c r="B1" s="107" t="s">
        <v>308</v>
      </c>
      <c r="C1" s="19"/>
      <c r="D1" s="19"/>
      <c r="F1" s="36"/>
      <c r="G1" s="37"/>
      <c r="H1" s="37"/>
      <c r="I1" s="37"/>
      <c r="J1" s="37"/>
      <c r="K1" s="37"/>
      <c r="L1" s="2"/>
      <c r="M1" s="2"/>
      <c r="N1" s="2"/>
      <c r="O1" s="2"/>
      <c r="P1" s="2"/>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row>
    <row r="2" spans="1:197" s="1" customFormat="1" ht="33" customHeight="1" x14ac:dyDescent="0.25">
      <c r="A2"/>
      <c r="B2" s="273" t="s">
        <v>45</v>
      </c>
      <c r="C2" s="275" t="s">
        <v>290</v>
      </c>
      <c r="D2" s="53"/>
      <c r="F2" s="38"/>
      <c r="G2" s="38"/>
      <c r="H2" s="38"/>
      <c r="I2" s="38"/>
      <c r="J2" s="38"/>
      <c r="K2" s="38"/>
      <c r="L2" s="97"/>
      <c r="M2" s="97"/>
      <c r="N2" s="97"/>
      <c r="O2" s="97"/>
      <c r="P2" s="97"/>
      <c r="Q2" s="6"/>
      <c r="R2" s="6"/>
      <c r="S2" s="6"/>
      <c r="T2" s="6"/>
      <c r="U2" s="5"/>
      <c r="V2" s="5"/>
      <c r="W2" s="5"/>
      <c r="X2" s="5"/>
      <c r="Y2" s="5"/>
      <c r="Z2" s="5"/>
      <c r="AA2" s="5"/>
      <c r="AB2" s="5"/>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row>
    <row r="3" spans="1:197" s="1" customFormat="1" ht="42.75" customHeight="1" x14ac:dyDescent="0.25">
      <c r="A3"/>
      <c r="B3" s="274" t="s">
        <v>46</v>
      </c>
      <c r="C3" s="276" t="s">
        <v>291</v>
      </c>
      <c r="D3" s="55"/>
      <c r="F3" s="38"/>
      <c r="G3" s="38"/>
      <c r="H3" s="38"/>
      <c r="I3" s="38"/>
      <c r="J3" s="38"/>
      <c r="K3" s="38"/>
      <c r="L3" s="97"/>
      <c r="M3" s="97"/>
      <c r="N3" s="97"/>
      <c r="O3" s="97"/>
      <c r="P3" s="97"/>
      <c r="Q3" s="6"/>
      <c r="R3" s="6"/>
      <c r="S3" s="6"/>
      <c r="T3" s="6"/>
      <c r="U3" s="5"/>
      <c r="V3" s="5"/>
      <c r="W3" s="5"/>
      <c r="X3" s="5"/>
      <c r="Y3" s="5"/>
      <c r="Z3" s="5"/>
      <c r="AA3" s="5"/>
      <c r="AB3" s="5"/>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row>
    <row r="4" spans="1:197" s="1" customFormat="1" ht="16.5" customHeight="1" thickBot="1" x14ac:dyDescent="0.3">
      <c r="A4"/>
      <c r="B4" s="68"/>
      <c r="C4" s="69"/>
      <c r="D4" s="69"/>
      <c r="F4" s="38"/>
      <c r="G4" s="38"/>
      <c r="H4" s="38"/>
      <c r="I4" s="38"/>
      <c r="J4" s="38"/>
      <c r="K4" s="38"/>
      <c r="L4" s="97"/>
      <c r="M4" s="97"/>
      <c r="N4" s="97"/>
      <c r="O4" s="97"/>
      <c r="P4" s="97"/>
      <c r="Q4" s="6"/>
      <c r="R4" s="6"/>
      <c r="S4" s="6"/>
      <c r="T4" s="6"/>
      <c r="U4" s="5"/>
      <c r="V4" s="5"/>
      <c r="W4" s="5"/>
      <c r="X4" s="5"/>
      <c r="Y4" s="5"/>
      <c r="Z4" s="5"/>
      <c r="AA4" s="5"/>
      <c r="AB4" s="5"/>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row>
    <row r="5" spans="1:197" s="1" customFormat="1" ht="48" customHeight="1" x14ac:dyDescent="0.25">
      <c r="A5"/>
      <c r="B5" s="82" t="s">
        <v>65</v>
      </c>
      <c r="C5" s="234" t="s">
        <v>113</v>
      </c>
      <c r="D5" s="235" t="s">
        <v>66</v>
      </c>
      <c r="E5" s="235" t="s">
        <v>112</v>
      </c>
      <c r="F5" s="236" t="s">
        <v>67</v>
      </c>
      <c r="G5" s="38"/>
      <c r="H5" s="38"/>
      <c r="I5" s="38"/>
      <c r="J5" s="38"/>
      <c r="K5" s="38"/>
      <c r="L5" s="97"/>
      <c r="M5" s="97"/>
      <c r="N5" s="97"/>
      <c r="O5" s="97"/>
      <c r="P5" s="97"/>
      <c r="Q5" s="6"/>
      <c r="R5" s="6"/>
      <c r="S5" s="6"/>
      <c r="T5" s="6"/>
      <c r="U5" s="5"/>
      <c r="V5" s="5"/>
      <c r="W5" s="5"/>
      <c r="X5" s="5"/>
      <c r="Y5" s="5"/>
      <c r="Z5" s="5"/>
      <c r="AA5" s="5"/>
      <c r="AB5" s="5"/>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row>
    <row r="6" spans="1:197" s="1" customFormat="1" ht="21.75" customHeight="1" x14ac:dyDescent="0.25">
      <c r="A6"/>
      <c r="B6" s="70" t="s">
        <v>64</v>
      </c>
      <c r="C6" s="89">
        <v>11</v>
      </c>
      <c r="D6" s="83">
        <f>P23</f>
        <v>6370</v>
      </c>
      <c r="E6" s="83">
        <f>F6-D6</f>
        <v>21610</v>
      </c>
      <c r="F6" s="84">
        <f>W23</f>
        <v>27980</v>
      </c>
      <c r="G6" s="38"/>
      <c r="H6" s="38"/>
      <c r="I6" s="38"/>
      <c r="J6" s="38"/>
      <c r="K6" s="38"/>
      <c r="L6" s="97"/>
      <c r="M6" s="97"/>
      <c r="N6" s="97"/>
      <c r="O6" s="97"/>
      <c r="P6" s="97"/>
      <c r="Q6" s="6"/>
      <c r="R6" s="6"/>
      <c r="S6" s="6"/>
      <c r="T6" s="6"/>
      <c r="U6" s="5"/>
      <c r="V6" s="5"/>
      <c r="W6" s="5"/>
      <c r="X6" s="5"/>
      <c r="Y6" s="5"/>
      <c r="Z6" s="5"/>
      <c r="AA6" s="5"/>
      <c r="AB6" s="5"/>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row>
    <row r="7" spans="1:197" s="1" customFormat="1" ht="21.75" customHeight="1" x14ac:dyDescent="0.25">
      <c r="A7"/>
      <c r="B7" s="70" t="s">
        <v>4</v>
      </c>
      <c r="C7" s="89"/>
      <c r="D7" s="83">
        <f>P34</f>
        <v>0</v>
      </c>
      <c r="E7" s="83">
        <f t="shared" ref="E7:E10" si="0">F7-D7</f>
        <v>0</v>
      </c>
      <c r="F7" s="84">
        <f>W34</f>
        <v>0</v>
      </c>
      <c r="G7" s="38"/>
      <c r="H7" s="38"/>
      <c r="I7" s="38"/>
      <c r="J7" s="38"/>
      <c r="K7" s="38"/>
      <c r="L7" s="97"/>
      <c r="M7" s="97"/>
      <c r="N7" s="97"/>
      <c r="O7" s="97"/>
      <c r="P7" s="97"/>
      <c r="Q7" s="6"/>
      <c r="R7" s="6"/>
      <c r="S7" s="6"/>
      <c r="T7" s="6"/>
      <c r="U7" s="5"/>
      <c r="V7" s="5"/>
      <c r="W7" s="5"/>
      <c r="X7" s="5"/>
      <c r="Y7" s="5"/>
      <c r="Z7" s="5"/>
      <c r="AA7" s="5"/>
      <c r="AB7" s="5"/>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row>
    <row r="8" spans="1:197" s="1" customFormat="1" ht="21.75" customHeight="1" x14ac:dyDescent="0.25">
      <c r="A8"/>
      <c r="B8" s="70" t="s">
        <v>5</v>
      </c>
      <c r="C8" s="89"/>
      <c r="D8" s="83">
        <f>P45</f>
        <v>0</v>
      </c>
      <c r="E8" s="83">
        <f t="shared" si="0"/>
        <v>0</v>
      </c>
      <c r="F8" s="84">
        <f>W45</f>
        <v>0</v>
      </c>
      <c r="G8" s="38"/>
      <c r="H8" s="38"/>
      <c r="I8" s="38"/>
      <c r="J8" s="38"/>
      <c r="K8" s="38"/>
      <c r="L8" s="97"/>
      <c r="M8" s="97"/>
      <c r="N8" s="97"/>
      <c r="O8" s="97"/>
      <c r="P8" s="97"/>
      <c r="Q8" s="6"/>
      <c r="R8" s="6"/>
      <c r="S8" s="6"/>
      <c r="T8" s="6"/>
      <c r="U8" s="5"/>
      <c r="V8" s="5"/>
      <c r="W8" s="5"/>
      <c r="X8" s="5"/>
      <c r="Y8" s="5"/>
      <c r="Z8" s="5"/>
      <c r="AA8" s="5"/>
      <c r="AB8" s="5"/>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row>
    <row r="9" spans="1:197" s="1" customFormat="1" ht="21.75" customHeight="1" x14ac:dyDescent="0.25">
      <c r="A9"/>
      <c r="B9" s="70" t="s">
        <v>6</v>
      </c>
      <c r="C9" s="89"/>
      <c r="D9" s="83">
        <f>P56</f>
        <v>0</v>
      </c>
      <c r="E9" s="83">
        <f t="shared" si="0"/>
        <v>0</v>
      </c>
      <c r="F9" s="84">
        <f>W56</f>
        <v>0</v>
      </c>
      <c r="G9" s="38"/>
      <c r="H9" s="38"/>
      <c r="I9" s="38"/>
      <c r="J9" s="38"/>
      <c r="K9" s="38"/>
      <c r="L9" s="97"/>
      <c r="M9" s="97"/>
      <c r="N9" s="97"/>
      <c r="O9" s="97"/>
      <c r="P9" s="97"/>
      <c r="Q9" s="6"/>
      <c r="R9" s="6"/>
      <c r="S9" s="6"/>
      <c r="T9" s="6"/>
      <c r="U9" s="5"/>
      <c r="V9" s="5"/>
      <c r="W9" s="5"/>
      <c r="X9" s="5"/>
      <c r="Y9" s="5"/>
      <c r="Z9" s="5"/>
      <c r="AA9" s="5"/>
      <c r="AB9" s="5"/>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row>
    <row r="10" spans="1:197" s="1" customFormat="1" ht="21.75" customHeight="1" thickBot="1" x14ac:dyDescent="0.3">
      <c r="A10"/>
      <c r="B10" s="71" t="s">
        <v>12</v>
      </c>
      <c r="C10" s="90"/>
      <c r="D10" s="85">
        <f>P67</f>
        <v>0</v>
      </c>
      <c r="E10" s="85">
        <f t="shared" si="0"/>
        <v>0</v>
      </c>
      <c r="F10" s="86">
        <f>W67</f>
        <v>0</v>
      </c>
      <c r="G10" s="96"/>
      <c r="H10" s="96"/>
      <c r="I10" s="96"/>
      <c r="J10" s="96"/>
      <c r="K10" s="96"/>
      <c r="L10" s="97"/>
      <c r="M10" s="97"/>
      <c r="N10" s="97"/>
      <c r="O10" s="97"/>
      <c r="P10" s="97"/>
      <c r="Q10" s="6"/>
      <c r="R10" s="6"/>
      <c r="S10" s="6"/>
      <c r="T10" s="6"/>
      <c r="U10" s="5"/>
      <c r="V10" s="5"/>
      <c r="W10" s="5"/>
      <c r="X10" s="5"/>
      <c r="Y10" s="5"/>
      <c r="Z10" s="5"/>
      <c r="AA10" s="5"/>
      <c r="AB10" s="5"/>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row>
    <row r="11" spans="1:197" s="1" customFormat="1" ht="21.75" customHeight="1" thickBot="1" x14ac:dyDescent="0.3">
      <c r="A11"/>
      <c r="B11" s="132" t="s">
        <v>220</v>
      </c>
      <c r="C11" s="133"/>
      <c r="D11" s="134">
        <f>SUM(D6:D10)</f>
        <v>6370</v>
      </c>
      <c r="E11" s="134">
        <f t="shared" ref="E11:F11" si="1">SUM(E6:E10)</f>
        <v>21610</v>
      </c>
      <c r="F11" s="152">
        <f t="shared" si="1"/>
        <v>27980</v>
      </c>
      <c r="G11" s="96"/>
      <c r="H11" s="96"/>
      <c r="I11" s="96"/>
      <c r="J11" s="96"/>
      <c r="K11" s="96"/>
      <c r="L11" s="97"/>
      <c r="M11" s="97"/>
      <c r="N11" s="97"/>
      <c r="O11" s="97"/>
      <c r="P11" s="97"/>
      <c r="Q11" s="6"/>
      <c r="R11" s="6"/>
      <c r="S11" s="6"/>
      <c r="T11" s="6"/>
      <c r="U11" s="5"/>
      <c r="V11" s="5"/>
      <c r="W11" s="5"/>
      <c r="X11" s="5"/>
      <c r="Y11" s="5"/>
      <c r="Z11" s="5"/>
      <c r="AA11" s="5"/>
      <c r="AB11" s="5"/>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row>
    <row r="12" spans="1:197" s="1" customFormat="1" ht="17.25" customHeight="1" x14ac:dyDescent="0.25">
      <c r="A12"/>
      <c r="B12" s="68"/>
      <c r="C12" s="20"/>
      <c r="D12" s="20"/>
      <c r="E12" s="96"/>
      <c r="F12" s="96"/>
      <c r="G12" s="96"/>
      <c r="H12" s="96"/>
      <c r="I12" s="96"/>
      <c r="J12" s="96"/>
      <c r="K12" s="96"/>
      <c r="L12" s="97"/>
      <c r="M12" s="97"/>
      <c r="N12" s="97"/>
      <c r="O12" s="97"/>
      <c r="P12" s="97"/>
      <c r="Q12" s="6"/>
      <c r="R12" s="6"/>
      <c r="S12" s="6"/>
      <c r="T12" s="6"/>
      <c r="U12" s="5"/>
      <c r="V12" s="5"/>
      <c r="W12" s="5"/>
      <c r="X12" s="5"/>
      <c r="Y12" s="5"/>
      <c r="Z12" s="5"/>
      <c r="AA12" s="5"/>
      <c r="AB12" s="5"/>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row>
    <row r="13" spans="1:197" ht="18.75" thickBot="1" x14ac:dyDescent="0.3">
      <c r="B13" s="21" t="s">
        <v>2</v>
      </c>
      <c r="C13" s="43"/>
      <c r="D13" s="21"/>
      <c r="E13" s="8"/>
      <c r="F13" s="8"/>
      <c r="G13" s="8"/>
      <c r="H13" s="8"/>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row>
    <row r="14" spans="1:197" s="40" customFormat="1" ht="52.5" customHeight="1" x14ac:dyDescent="0.2">
      <c r="A14"/>
      <c r="B14" s="59" t="s">
        <v>269</v>
      </c>
      <c r="C14" s="67" t="s">
        <v>56</v>
      </c>
      <c r="D14" s="56" t="s">
        <v>63</v>
      </c>
      <c r="E14" s="45" t="s">
        <v>54</v>
      </c>
      <c r="F14" s="44" t="s">
        <v>13</v>
      </c>
      <c r="G14" s="44" t="s">
        <v>53</v>
      </c>
      <c r="H14" s="44" t="s">
        <v>47</v>
      </c>
      <c r="I14" s="45" t="s">
        <v>0</v>
      </c>
      <c r="J14" s="237" t="s">
        <v>110</v>
      </c>
      <c r="K14" s="237" t="s">
        <v>109</v>
      </c>
      <c r="L14" s="46" t="s">
        <v>44</v>
      </c>
      <c r="M14" s="46" t="s">
        <v>43</v>
      </c>
      <c r="N14" s="45" t="s">
        <v>1</v>
      </c>
      <c r="O14" s="239" t="s">
        <v>266</v>
      </c>
      <c r="P14" s="48" t="s">
        <v>33</v>
      </c>
      <c r="Q14" s="48" t="s">
        <v>38</v>
      </c>
      <c r="R14" s="48" t="s">
        <v>261</v>
      </c>
      <c r="S14" s="48" t="s">
        <v>267</v>
      </c>
      <c r="T14" s="48" t="s">
        <v>268</v>
      </c>
      <c r="U14" s="48" t="s">
        <v>37</v>
      </c>
      <c r="V14" s="48" t="s">
        <v>36</v>
      </c>
      <c r="W14" s="49" t="s">
        <v>3</v>
      </c>
      <c r="X14" s="42"/>
      <c r="Y14" s="42"/>
      <c r="Z14" s="42"/>
      <c r="AA14" s="42"/>
      <c r="AB14" s="42"/>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row>
    <row r="15" spans="1:197" s="50" customFormat="1" ht="18.75" customHeight="1" x14ac:dyDescent="0.2">
      <c r="B15" s="65" t="str">
        <f>C15&amp;"."&amp;E15&amp;"."&amp;G15</f>
        <v>1.1.1</v>
      </c>
      <c r="C15" s="60">
        <v>1</v>
      </c>
      <c r="D15" s="57" t="s">
        <v>25</v>
      </c>
      <c r="E15" s="58">
        <v>1</v>
      </c>
      <c r="F15" s="22" t="s">
        <v>32</v>
      </c>
      <c r="G15" s="4">
        <v>1</v>
      </c>
      <c r="H15" s="22" t="s">
        <v>55</v>
      </c>
      <c r="I15" s="63" t="s">
        <v>27</v>
      </c>
      <c r="J15" s="238" t="s">
        <v>90</v>
      </c>
      <c r="K15" s="238" t="s">
        <v>91</v>
      </c>
      <c r="L15" s="22" t="s">
        <v>35</v>
      </c>
      <c r="M15" s="24">
        <v>154</v>
      </c>
      <c r="N15" s="4">
        <v>18</v>
      </c>
      <c r="O15" s="240">
        <f>M15*N15</f>
        <v>2772</v>
      </c>
      <c r="P15" s="228">
        <v>0</v>
      </c>
      <c r="Q15" s="229">
        <v>550</v>
      </c>
      <c r="R15" s="229">
        <v>800</v>
      </c>
      <c r="S15" s="229">
        <v>820</v>
      </c>
      <c r="T15" s="229">
        <v>102</v>
      </c>
      <c r="U15" s="229">
        <v>0</v>
      </c>
      <c r="V15" s="229">
        <v>500</v>
      </c>
      <c r="W15" s="230">
        <f t="shared" ref="W15:W22" si="2">SUM(P15:V15)</f>
        <v>2772</v>
      </c>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row>
    <row r="16" spans="1:197" s="50" customFormat="1" ht="18.75" customHeight="1" x14ac:dyDescent="0.2">
      <c r="B16" s="65" t="str">
        <f t="shared" ref="B16:B22" si="3">C16&amp;"."&amp;E16&amp;"."&amp;G16</f>
        <v>1.1.2</v>
      </c>
      <c r="C16" s="60">
        <v>1</v>
      </c>
      <c r="D16" s="57" t="s">
        <v>25</v>
      </c>
      <c r="E16" s="58">
        <v>1</v>
      </c>
      <c r="F16" s="22" t="s">
        <v>32</v>
      </c>
      <c r="G16" s="4">
        <v>2</v>
      </c>
      <c r="H16" s="22" t="s">
        <v>59</v>
      </c>
      <c r="I16" s="63" t="s">
        <v>28</v>
      </c>
      <c r="J16" s="238" t="s">
        <v>90</v>
      </c>
      <c r="K16" s="238" t="s">
        <v>105</v>
      </c>
      <c r="L16" s="22" t="s">
        <v>29</v>
      </c>
      <c r="M16" s="24">
        <v>410</v>
      </c>
      <c r="N16" s="4">
        <v>2</v>
      </c>
      <c r="O16" s="240">
        <f t="shared" ref="O16:O22" si="4">M16*N16</f>
        <v>820</v>
      </c>
      <c r="P16" s="228">
        <v>0</v>
      </c>
      <c r="Q16" s="229">
        <v>140</v>
      </c>
      <c r="R16" s="229">
        <v>0</v>
      </c>
      <c r="S16" s="229">
        <v>530</v>
      </c>
      <c r="T16" s="229">
        <v>150</v>
      </c>
      <c r="U16" s="229">
        <v>0</v>
      </c>
      <c r="V16" s="229">
        <v>0</v>
      </c>
      <c r="W16" s="230">
        <f t="shared" si="2"/>
        <v>820</v>
      </c>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row>
    <row r="17" spans="1:197" s="50" customFormat="1" ht="18.75" customHeight="1" x14ac:dyDescent="0.2">
      <c r="B17" s="65" t="str">
        <f t="shared" si="3"/>
        <v>1.2.1</v>
      </c>
      <c r="C17" s="60">
        <v>1</v>
      </c>
      <c r="D17" s="57" t="s">
        <v>25</v>
      </c>
      <c r="E17" s="58">
        <v>2</v>
      </c>
      <c r="F17" s="22" t="s">
        <v>26</v>
      </c>
      <c r="G17" s="4">
        <v>1</v>
      </c>
      <c r="H17" s="22" t="s">
        <v>272</v>
      </c>
      <c r="I17" s="63" t="s">
        <v>28</v>
      </c>
      <c r="J17" s="238" t="s">
        <v>90</v>
      </c>
      <c r="K17" s="238" t="s">
        <v>105</v>
      </c>
      <c r="L17" s="22" t="s">
        <v>29</v>
      </c>
      <c r="M17" s="24">
        <v>288</v>
      </c>
      <c r="N17" s="4">
        <v>5</v>
      </c>
      <c r="O17" s="240">
        <f t="shared" si="4"/>
        <v>1440</v>
      </c>
      <c r="P17" s="228">
        <v>550</v>
      </c>
      <c r="Q17" s="229">
        <v>150</v>
      </c>
      <c r="R17" s="229">
        <v>0</v>
      </c>
      <c r="S17" s="229">
        <v>0</v>
      </c>
      <c r="T17" s="229">
        <v>740</v>
      </c>
      <c r="U17" s="229">
        <v>0</v>
      </c>
      <c r="V17" s="229">
        <v>0</v>
      </c>
      <c r="W17" s="230">
        <f t="shared" si="2"/>
        <v>1440</v>
      </c>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row>
    <row r="18" spans="1:197" s="50" customFormat="1" ht="18.75" customHeight="1" x14ac:dyDescent="0.2">
      <c r="B18" s="65" t="str">
        <f t="shared" si="3"/>
        <v>1.2.2</v>
      </c>
      <c r="C18" s="60">
        <v>1</v>
      </c>
      <c r="D18" s="57" t="s">
        <v>25</v>
      </c>
      <c r="E18" s="58">
        <v>2</v>
      </c>
      <c r="F18" s="22" t="s">
        <v>26</v>
      </c>
      <c r="G18" s="4">
        <v>2</v>
      </c>
      <c r="H18" s="22" t="s">
        <v>60</v>
      </c>
      <c r="I18" s="63" t="s">
        <v>28</v>
      </c>
      <c r="J18" s="238" t="s">
        <v>87</v>
      </c>
      <c r="K18" s="238" t="s">
        <v>93</v>
      </c>
      <c r="L18" s="22" t="s">
        <v>42</v>
      </c>
      <c r="M18" s="24">
        <v>266</v>
      </c>
      <c r="N18" s="4">
        <v>18</v>
      </c>
      <c r="O18" s="240">
        <f t="shared" si="4"/>
        <v>4788</v>
      </c>
      <c r="P18" s="228">
        <v>4000</v>
      </c>
      <c r="Q18" s="229">
        <v>0</v>
      </c>
      <c r="R18" s="229">
        <v>0</v>
      </c>
      <c r="S18" s="229">
        <v>788</v>
      </c>
      <c r="T18" s="229">
        <v>0</v>
      </c>
      <c r="U18" s="229">
        <v>0</v>
      </c>
      <c r="V18" s="229">
        <v>0</v>
      </c>
      <c r="W18" s="230">
        <f t="shared" si="2"/>
        <v>4788</v>
      </c>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row>
    <row r="19" spans="1:197" s="50" customFormat="1" ht="18.75" customHeight="1" x14ac:dyDescent="0.2">
      <c r="B19" s="65" t="str">
        <f t="shared" si="3"/>
        <v>1.2.3</v>
      </c>
      <c r="C19" s="60">
        <v>1</v>
      </c>
      <c r="D19" s="57" t="s">
        <v>25</v>
      </c>
      <c r="E19" s="58">
        <v>2</v>
      </c>
      <c r="F19" s="22" t="s">
        <v>26</v>
      </c>
      <c r="G19" s="4">
        <v>3</v>
      </c>
      <c r="H19" s="22" t="s">
        <v>61</v>
      </c>
      <c r="I19" s="63" t="s">
        <v>14</v>
      </c>
      <c r="J19" s="238" t="s">
        <v>90</v>
      </c>
      <c r="K19" s="238" t="s">
        <v>108</v>
      </c>
      <c r="L19" s="22" t="s">
        <v>34</v>
      </c>
      <c r="M19" s="24">
        <v>115</v>
      </c>
      <c r="N19" s="4">
        <v>15</v>
      </c>
      <c r="O19" s="240">
        <f t="shared" si="4"/>
        <v>1725</v>
      </c>
      <c r="P19" s="228">
        <v>0</v>
      </c>
      <c r="Q19" s="229">
        <v>0</v>
      </c>
      <c r="R19" s="229">
        <v>295</v>
      </c>
      <c r="S19" s="229">
        <v>230</v>
      </c>
      <c r="T19" s="229">
        <v>0</v>
      </c>
      <c r="U19" s="229">
        <v>1200</v>
      </c>
      <c r="V19" s="229">
        <v>0</v>
      </c>
      <c r="W19" s="230">
        <f t="shared" si="2"/>
        <v>1725</v>
      </c>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row>
    <row r="20" spans="1:197" s="50" customFormat="1" ht="18.75" customHeight="1" x14ac:dyDescent="0.2">
      <c r="B20" s="65" t="str">
        <f t="shared" si="3"/>
        <v>1.3.1</v>
      </c>
      <c r="C20" s="60">
        <v>1</v>
      </c>
      <c r="D20" s="57" t="s">
        <v>25</v>
      </c>
      <c r="E20" s="58">
        <v>3</v>
      </c>
      <c r="F20" s="22" t="s">
        <v>30</v>
      </c>
      <c r="G20" s="4">
        <v>1</v>
      </c>
      <c r="H20" s="22" t="s">
        <v>57</v>
      </c>
      <c r="I20" s="63" t="s">
        <v>39</v>
      </c>
      <c r="J20" s="238" t="s">
        <v>90</v>
      </c>
      <c r="K20" s="238" t="s">
        <v>108</v>
      </c>
      <c r="L20" s="22" t="s">
        <v>34</v>
      </c>
      <c r="M20" s="24">
        <v>32</v>
      </c>
      <c r="N20" s="4">
        <v>214</v>
      </c>
      <c r="O20" s="240">
        <f t="shared" si="4"/>
        <v>6848</v>
      </c>
      <c r="P20" s="228">
        <v>0</v>
      </c>
      <c r="Q20" s="229">
        <v>6000</v>
      </c>
      <c r="R20" s="229">
        <v>848</v>
      </c>
      <c r="S20" s="229">
        <v>0</v>
      </c>
      <c r="T20" s="229">
        <v>0</v>
      </c>
      <c r="U20" s="229">
        <v>0</v>
      </c>
      <c r="V20" s="229">
        <v>0</v>
      </c>
      <c r="W20" s="230">
        <f t="shared" si="2"/>
        <v>6848</v>
      </c>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row>
    <row r="21" spans="1:197" s="50" customFormat="1" ht="18.75" customHeight="1" x14ac:dyDescent="0.2">
      <c r="B21" s="65" t="str">
        <f t="shared" si="3"/>
        <v>1.3.2</v>
      </c>
      <c r="C21" s="60">
        <v>1</v>
      </c>
      <c r="D21" s="57" t="s">
        <v>25</v>
      </c>
      <c r="E21" s="58">
        <v>3</v>
      </c>
      <c r="F21" s="22" t="s">
        <v>30</v>
      </c>
      <c r="G21" s="4">
        <v>2</v>
      </c>
      <c r="H21" s="22" t="s">
        <v>62</v>
      </c>
      <c r="I21" s="63" t="s">
        <v>40</v>
      </c>
      <c r="J21" s="238" t="s">
        <v>90</v>
      </c>
      <c r="K21" s="238" t="s">
        <v>105</v>
      </c>
      <c r="L21" s="22" t="s">
        <v>29</v>
      </c>
      <c r="M21" s="24">
        <v>95</v>
      </c>
      <c r="N21" s="4">
        <v>61</v>
      </c>
      <c r="O21" s="240">
        <f t="shared" si="4"/>
        <v>5795</v>
      </c>
      <c r="P21" s="228">
        <v>1400</v>
      </c>
      <c r="Q21" s="229">
        <v>1400</v>
      </c>
      <c r="R21" s="229">
        <v>0</v>
      </c>
      <c r="S21" s="229">
        <v>500</v>
      </c>
      <c r="T21" s="229">
        <v>2495</v>
      </c>
      <c r="U21" s="229">
        <v>0</v>
      </c>
      <c r="V21" s="229">
        <v>0</v>
      </c>
      <c r="W21" s="230">
        <f t="shared" si="2"/>
        <v>5795</v>
      </c>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42"/>
      <c r="FE21" s="42"/>
      <c r="FF21" s="42"/>
      <c r="FG21" s="42"/>
      <c r="FH21" s="42"/>
      <c r="FI21" s="42"/>
      <c r="FJ21" s="42"/>
      <c r="FK21" s="42"/>
      <c r="FL21" s="42"/>
      <c r="FM21" s="42"/>
      <c r="FN21" s="42"/>
      <c r="FO21" s="42"/>
      <c r="FP21" s="42"/>
      <c r="FQ21" s="42"/>
      <c r="FR21" s="42"/>
      <c r="FS21" s="42"/>
      <c r="FT21" s="42"/>
      <c r="FU21" s="42"/>
      <c r="FV21" s="42"/>
      <c r="FW21" s="42"/>
      <c r="FX21" s="42"/>
      <c r="FY21" s="42"/>
      <c r="FZ21" s="42"/>
      <c r="GA21" s="42"/>
      <c r="GB21" s="42"/>
      <c r="GC21" s="42"/>
      <c r="GD21" s="42"/>
      <c r="GE21" s="42"/>
      <c r="GF21" s="42"/>
      <c r="GG21" s="42"/>
      <c r="GH21" s="42"/>
      <c r="GI21" s="42"/>
      <c r="GJ21" s="42"/>
      <c r="GK21" s="42"/>
      <c r="GL21" s="42"/>
      <c r="GM21" s="42"/>
      <c r="GN21" s="42"/>
      <c r="GO21" s="42"/>
    </row>
    <row r="22" spans="1:197" s="50" customFormat="1" ht="18.75" customHeight="1" thickBot="1" x14ac:dyDescent="0.25">
      <c r="B22" s="66" t="str">
        <f t="shared" si="3"/>
        <v>1.4.1</v>
      </c>
      <c r="C22" s="60">
        <v>1</v>
      </c>
      <c r="D22" s="57" t="s">
        <v>25</v>
      </c>
      <c r="E22" s="58">
        <v>4</v>
      </c>
      <c r="F22" s="22" t="s">
        <v>31</v>
      </c>
      <c r="G22" s="4">
        <v>1</v>
      </c>
      <c r="H22" s="22" t="s">
        <v>58</v>
      </c>
      <c r="I22" s="63" t="s">
        <v>41</v>
      </c>
      <c r="J22" s="238" t="s">
        <v>90</v>
      </c>
      <c r="K22" s="238" t="s">
        <v>105</v>
      </c>
      <c r="L22" s="22" t="s">
        <v>29</v>
      </c>
      <c r="M22" s="24">
        <v>632</v>
      </c>
      <c r="N22" s="4">
        <v>6</v>
      </c>
      <c r="O22" s="240">
        <f t="shared" si="4"/>
        <v>3792</v>
      </c>
      <c r="P22" s="228">
        <v>420</v>
      </c>
      <c r="Q22" s="229">
        <v>0</v>
      </c>
      <c r="R22" s="229">
        <v>0</v>
      </c>
      <c r="S22" s="229">
        <v>210</v>
      </c>
      <c r="T22" s="229">
        <v>3162</v>
      </c>
      <c r="U22" s="229">
        <v>0</v>
      </c>
      <c r="V22" s="229">
        <v>0</v>
      </c>
      <c r="W22" s="230">
        <f t="shared" si="2"/>
        <v>3792</v>
      </c>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42"/>
      <c r="FZ22" s="42"/>
      <c r="GA22" s="42"/>
      <c r="GB22" s="42"/>
      <c r="GC22" s="42"/>
      <c r="GD22" s="42"/>
      <c r="GE22" s="42"/>
      <c r="GF22" s="42"/>
      <c r="GG22" s="42"/>
      <c r="GH22" s="42"/>
      <c r="GI22" s="42"/>
      <c r="GJ22" s="42"/>
      <c r="GK22" s="42"/>
      <c r="GL22" s="42"/>
      <c r="GM22" s="42"/>
      <c r="GN22" s="42"/>
      <c r="GO22" s="42"/>
    </row>
    <row r="23" spans="1:197" s="50" customFormat="1" ht="18.75" customHeight="1" thickBot="1" x14ac:dyDescent="0.25">
      <c r="B23" s="64" t="s">
        <v>48</v>
      </c>
      <c r="C23" s="47"/>
      <c r="D23" s="47"/>
      <c r="E23" s="61"/>
      <c r="F23" s="47"/>
      <c r="G23" s="47"/>
      <c r="H23" s="47"/>
      <c r="I23" s="47"/>
      <c r="J23" s="47"/>
      <c r="K23" s="47"/>
      <c r="L23" s="47"/>
      <c r="M23" s="47"/>
      <c r="N23" s="62">
        <f t="shared" ref="N23:W23" si="5">SUM(N15:N22)</f>
        <v>339</v>
      </c>
      <c r="O23" s="227">
        <f t="shared" si="5"/>
        <v>27980</v>
      </c>
      <c r="P23" s="231">
        <f t="shared" si="5"/>
        <v>6370</v>
      </c>
      <c r="Q23" s="231">
        <f t="shared" si="5"/>
        <v>8240</v>
      </c>
      <c r="R23" s="231">
        <f t="shared" si="5"/>
        <v>1943</v>
      </c>
      <c r="S23" s="231">
        <f t="shared" si="5"/>
        <v>3078</v>
      </c>
      <c r="T23" s="231">
        <f t="shared" si="5"/>
        <v>6649</v>
      </c>
      <c r="U23" s="231">
        <f t="shared" si="5"/>
        <v>1200</v>
      </c>
      <c r="V23" s="231">
        <f t="shared" si="5"/>
        <v>500</v>
      </c>
      <c r="W23" s="232">
        <f t="shared" si="5"/>
        <v>27980</v>
      </c>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42"/>
      <c r="FZ23" s="42"/>
      <c r="GA23" s="42"/>
      <c r="GB23" s="42"/>
      <c r="GC23" s="42"/>
      <c r="GD23" s="42"/>
      <c r="GE23" s="42"/>
      <c r="GF23" s="42"/>
      <c r="GG23" s="42"/>
      <c r="GH23" s="42"/>
      <c r="GI23" s="42"/>
      <c r="GJ23" s="42"/>
      <c r="GK23" s="42"/>
      <c r="GL23" s="42"/>
      <c r="GM23" s="42"/>
      <c r="GN23" s="42"/>
      <c r="GO23" s="42"/>
    </row>
    <row r="24" spans="1:197" s="50" customFormat="1" ht="13.5" customHeight="1" thickBot="1" x14ac:dyDescent="0.25">
      <c r="A24" s="51"/>
      <c r="B24" s="51"/>
      <c r="C24" s="51"/>
      <c r="D24" s="51"/>
      <c r="E24" s="51"/>
      <c r="F24" s="51"/>
      <c r="G24" s="51"/>
      <c r="H24" s="51"/>
      <c r="I24" s="51"/>
      <c r="J24" s="51"/>
      <c r="K24" s="51"/>
      <c r="L24" s="51"/>
      <c r="M24" s="51"/>
      <c r="N24" s="51"/>
      <c r="O24" s="51"/>
      <c r="P24" s="51"/>
      <c r="Q24" s="51"/>
      <c r="R24" s="51"/>
      <c r="S24" s="51"/>
      <c r="T24" s="51"/>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42"/>
      <c r="BL24" s="42"/>
      <c r="BM24" s="42"/>
      <c r="BN24" s="42"/>
      <c r="BO24" s="42"/>
      <c r="BP24" s="42"/>
      <c r="BQ24" s="42"/>
      <c r="BR24" s="42"/>
      <c r="BS24" s="42"/>
      <c r="BT24" s="42"/>
      <c r="BU24" s="42"/>
      <c r="BV24" s="42"/>
      <c r="BW24" s="42"/>
      <c r="BX24" s="42"/>
      <c r="BY24" s="42"/>
      <c r="BZ24" s="42"/>
      <c r="CA24" s="42"/>
      <c r="CB24" s="42"/>
      <c r="CC24" s="42"/>
      <c r="CD24" s="42"/>
      <c r="CE24" s="42"/>
      <c r="CF24" s="42"/>
      <c r="CG24" s="42"/>
      <c r="CH24" s="42"/>
      <c r="CI24" s="42"/>
      <c r="CJ24" s="42"/>
      <c r="CK24" s="42"/>
      <c r="CL24" s="42"/>
      <c r="CM24" s="42"/>
      <c r="CN24" s="42"/>
      <c r="CO24" s="42"/>
      <c r="CP24" s="42"/>
      <c r="CQ24" s="42"/>
      <c r="CR24" s="42"/>
      <c r="CS24" s="42"/>
      <c r="CT24" s="42"/>
      <c r="CU24" s="42"/>
      <c r="CV24" s="42"/>
      <c r="CW24" s="42"/>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2"/>
      <c r="DX24" s="42"/>
      <c r="DY24" s="42"/>
      <c r="DZ24" s="42"/>
      <c r="EA24" s="42"/>
      <c r="EB24" s="42"/>
      <c r="EC24" s="42"/>
      <c r="ED24" s="42"/>
      <c r="EE24" s="42"/>
      <c r="EF24" s="42"/>
      <c r="EG24" s="42"/>
      <c r="EH24" s="42"/>
      <c r="EI24" s="42"/>
      <c r="EJ24" s="42"/>
      <c r="EK24" s="42"/>
      <c r="EL24" s="42"/>
      <c r="EM24" s="42"/>
      <c r="EN24" s="42"/>
      <c r="EO24" s="42"/>
      <c r="EP24" s="42"/>
      <c r="EQ24" s="42"/>
      <c r="ER24" s="42"/>
      <c r="ES24" s="42"/>
      <c r="ET24" s="42"/>
      <c r="EU24" s="42"/>
      <c r="EV24" s="42"/>
      <c r="EW24" s="42"/>
      <c r="EX24" s="42"/>
      <c r="EY24" s="42"/>
      <c r="EZ24" s="42"/>
      <c r="FA24" s="42"/>
      <c r="FB24" s="42"/>
      <c r="FC24" s="42"/>
      <c r="FD24" s="42"/>
      <c r="FE24" s="42"/>
      <c r="FF24" s="42"/>
      <c r="FG24" s="42"/>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42"/>
      <c r="GI24" s="42"/>
      <c r="GJ24" s="42"/>
      <c r="GK24" s="42"/>
      <c r="GL24" s="42"/>
      <c r="GM24" s="42"/>
      <c r="GN24" s="42"/>
      <c r="GO24" s="42"/>
    </row>
    <row r="25" spans="1:197" s="40" customFormat="1" ht="47.25" x14ac:dyDescent="0.2">
      <c r="A25"/>
      <c r="B25" s="59" t="s">
        <v>269</v>
      </c>
      <c r="C25" s="67" t="s">
        <v>56</v>
      </c>
      <c r="D25" s="56" t="s">
        <v>63</v>
      </c>
      <c r="E25" s="45" t="s">
        <v>54</v>
      </c>
      <c r="F25" s="44" t="s">
        <v>13</v>
      </c>
      <c r="G25" s="44" t="s">
        <v>53</v>
      </c>
      <c r="H25" s="44" t="s">
        <v>47</v>
      </c>
      <c r="I25" s="45" t="s">
        <v>0</v>
      </c>
      <c r="J25" s="237" t="s">
        <v>110</v>
      </c>
      <c r="K25" s="237" t="s">
        <v>109</v>
      </c>
      <c r="L25" s="46" t="s">
        <v>44</v>
      </c>
      <c r="M25" s="46" t="s">
        <v>43</v>
      </c>
      <c r="N25" s="45" t="s">
        <v>1</v>
      </c>
      <c r="O25" s="239" t="s">
        <v>266</v>
      </c>
      <c r="P25" s="48" t="s">
        <v>33</v>
      </c>
      <c r="Q25" s="48" t="s">
        <v>38</v>
      </c>
      <c r="R25" s="48"/>
      <c r="S25" s="48"/>
      <c r="T25" s="48"/>
      <c r="U25" s="48" t="s">
        <v>37</v>
      </c>
      <c r="V25" s="48" t="s">
        <v>36</v>
      </c>
      <c r="W25" s="49" t="s">
        <v>3</v>
      </c>
      <c r="X25" s="42"/>
      <c r="Y25" s="42"/>
      <c r="Z25" s="42"/>
      <c r="AA25" s="42"/>
      <c r="AB25" s="42"/>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row>
    <row r="26" spans="1:197" s="50" customFormat="1" ht="18.75" customHeight="1" x14ac:dyDescent="0.2">
      <c r="B26" s="65" t="str">
        <f>C26&amp;"."&amp;E26&amp;"."&amp;G26</f>
        <v>2.1.1</v>
      </c>
      <c r="C26" s="60">
        <v>2</v>
      </c>
      <c r="D26" s="233"/>
      <c r="E26" s="58">
        <v>1</v>
      </c>
      <c r="F26" s="22"/>
      <c r="G26" s="4">
        <v>1</v>
      </c>
      <c r="H26" s="22"/>
      <c r="I26" s="63"/>
      <c r="J26" s="238"/>
      <c r="K26" s="238"/>
      <c r="L26" s="22"/>
      <c r="M26" s="24"/>
      <c r="N26" s="4"/>
      <c r="O26" s="240">
        <f>M26*N26</f>
        <v>0</v>
      </c>
      <c r="P26" s="228"/>
      <c r="Q26" s="229"/>
      <c r="R26" s="229"/>
      <c r="S26" s="229"/>
      <c r="T26" s="229"/>
      <c r="U26" s="229"/>
      <c r="V26" s="229"/>
      <c r="W26" s="230">
        <f t="shared" ref="W26:W33" si="6">SUM(P26:V26)</f>
        <v>0</v>
      </c>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c r="BC26" s="42"/>
      <c r="BD26" s="42"/>
      <c r="BE26" s="42"/>
      <c r="BF26" s="42"/>
      <c r="BG26" s="42"/>
      <c r="BH26" s="42"/>
      <c r="BI26" s="42"/>
      <c r="BJ26" s="42"/>
      <c r="BK26" s="42"/>
      <c r="BL26" s="42"/>
      <c r="BM26" s="42"/>
      <c r="BN26" s="42"/>
      <c r="BO26" s="42"/>
      <c r="BP26" s="42"/>
      <c r="BQ26" s="42"/>
      <c r="BR26" s="42"/>
      <c r="BS26" s="42"/>
      <c r="BT26" s="42"/>
      <c r="BU26" s="42"/>
      <c r="BV26" s="42"/>
      <c r="BW26" s="42"/>
      <c r="BX26" s="42"/>
      <c r="BY26" s="42"/>
      <c r="BZ26" s="42"/>
      <c r="CA26" s="42"/>
      <c r="CB26" s="42"/>
      <c r="CC26" s="42"/>
      <c r="CD26" s="42"/>
      <c r="CE26" s="42"/>
      <c r="CF26" s="42"/>
      <c r="CG26" s="42"/>
      <c r="CH26" s="42"/>
      <c r="CI26" s="42"/>
      <c r="CJ26" s="42"/>
      <c r="CK26" s="42"/>
      <c r="CL26" s="42"/>
      <c r="CM26" s="42"/>
      <c r="CN26" s="42"/>
      <c r="CO26" s="42"/>
      <c r="CP26" s="42"/>
      <c r="CQ26" s="42"/>
      <c r="CR26" s="42"/>
      <c r="CS26" s="42"/>
      <c r="CT26" s="42"/>
      <c r="CU26" s="42"/>
      <c r="CV26" s="42"/>
      <c r="CW26" s="42"/>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2"/>
      <c r="DX26" s="42"/>
      <c r="DY26" s="42"/>
      <c r="DZ26" s="42"/>
      <c r="EA26" s="42"/>
      <c r="EB26" s="42"/>
      <c r="EC26" s="42"/>
      <c r="ED26" s="42"/>
      <c r="EE26" s="42"/>
      <c r="EF26" s="42"/>
      <c r="EG26" s="42"/>
      <c r="EH26" s="42"/>
      <c r="EI26" s="42"/>
      <c r="EJ26" s="42"/>
      <c r="EK26" s="42"/>
      <c r="EL26" s="42"/>
      <c r="EM26" s="42"/>
      <c r="EN26" s="42"/>
      <c r="EO26" s="42"/>
      <c r="EP26" s="42"/>
      <c r="EQ26" s="42"/>
      <c r="ER26" s="42"/>
      <c r="ES26" s="42"/>
      <c r="ET26" s="42"/>
      <c r="EU26" s="42"/>
      <c r="EV26" s="42"/>
      <c r="EW26" s="42"/>
      <c r="EX26" s="42"/>
      <c r="EY26" s="42"/>
      <c r="EZ26" s="42"/>
      <c r="FA26" s="42"/>
      <c r="FB26" s="42"/>
      <c r="FC26" s="42"/>
      <c r="FD26" s="42"/>
      <c r="FE26" s="42"/>
      <c r="FF26" s="42"/>
      <c r="FG26" s="42"/>
      <c r="FH26" s="42"/>
      <c r="FI26" s="42"/>
      <c r="FJ26" s="42"/>
      <c r="FK26" s="42"/>
      <c r="FL26" s="42"/>
      <c r="FM26" s="42"/>
      <c r="FN26" s="42"/>
      <c r="FO26" s="42"/>
      <c r="FP26" s="42"/>
      <c r="FQ26" s="42"/>
      <c r="FR26" s="42"/>
      <c r="FS26" s="42"/>
      <c r="FT26" s="42"/>
      <c r="FU26" s="42"/>
      <c r="FV26" s="42"/>
      <c r="FW26" s="42"/>
      <c r="FX26" s="42"/>
      <c r="FY26" s="42"/>
      <c r="FZ26" s="42"/>
      <c r="GA26" s="42"/>
      <c r="GB26" s="42"/>
      <c r="GC26" s="42"/>
      <c r="GD26" s="42"/>
      <c r="GE26" s="42"/>
      <c r="GF26" s="42"/>
      <c r="GG26" s="42"/>
      <c r="GH26" s="42"/>
      <c r="GI26" s="42"/>
      <c r="GJ26" s="42"/>
      <c r="GK26" s="42"/>
      <c r="GL26" s="42"/>
      <c r="GM26" s="42"/>
      <c r="GN26" s="42"/>
      <c r="GO26" s="42"/>
    </row>
    <row r="27" spans="1:197" s="50" customFormat="1" ht="18.75" customHeight="1" x14ac:dyDescent="0.2">
      <c r="B27" s="65" t="str">
        <f t="shared" ref="B27:B33" si="7">C27&amp;"."&amp;E27&amp;"."&amp;G27</f>
        <v>2..</v>
      </c>
      <c r="C27" s="60">
        <v>2</v>
      </c>
      <c r="D27" s="233"/>
      <c r="E27" s="58"/>
      <c r="F27" s="22"/>
      <c r="G27" s="4"/>
      <c r="H27" s="22"/>
      <c r="I27" s="63"/>
      <c r="J27" s="238"/>
      <c r="K27" s="238"/>
      <c r="L27" s="22"/>
      <c r="M27" s="24"/>
      <c r="N27" s="4"/>
      <c r="O27" s="240">
        <f t="shared" ref="O27:O33" si="8">M27*N27</f>
        <v>0</v>
      </c>
      <c r="P27" s="228"/>
      <c r="Q27" s="229"/>
      <c r="R27" s="229"/>
      <c r="S27" s="229"/>
      <c r="T27" s="229"/>
      <c r="U27" s="229"/>
      <c r="V27" s="229"/>
      <c r="W27" s="230">
        <f t="shared" si="6"/>
        <v>0</v>
      </c>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42"/>
      <c r="BL27" s="42"/>
      <c r="BM27" s="42"/>
      <c r="BN27" s="42"/>
      <c r="BO27" s="42"/>
      <c r="BP27" s="42"/>
      <c r="BQ27" s="42"/>
      <c r="BR27" s="42"/>
      <c r="BS27" s="42"/>
      <c r="BT27" s="42"/>
      <c r="BU27" s="42"/>
      <c r="BV27" s="42"/>
      <c r="BW27" s="42"/>
      <c r="BX27" s="42"/>
      <c r="BY27" s="42"/>
      <c r="BZ27" s="42"/>
      <c r="CA27" s="42"/>
      <c r="CB27" s="42"/>
      <c r="CC27" s="42"/>
      <c r="CD27" s="42"/>
      <c r="CE27" s="42"/>
      <c r="CF27" s="42"/>
      <c r="CG27" s="42"/>
      <c r="CH27" s="42"/>
      <c r="CI27" s="42"/>
      <c r="CJ27" s="42"/>
      <c r="CK27" s="42"/>
      <c r="CL27" s="42"/>
      <c r="CM27" s="42"/>
      <c r="CN27" s="42"/>
      <c r="CO27" s="42"/>
      <c r="CP27" s="42"/>
      <c r="CQ27" s="42"/>
      <c r="CR27" s="42"/>
      <c r="CS27" s="42"/>
      <c r="CT27" s="42"/>
      <c r="CU27" s="42"/>
      <c r="CV27" s="42"/>
      <c r="CW27" s="42"/>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2"/>
      <c r="DX27" s="42"/>
      <c r="DY27" s="42"/>
      <c r="DZ27" s="42"/>
      <c r="EA27" s="42"/>
      <c r="EB27" s="42"/>
      <c r="EC27" s="42"/>
      <c r="ED27" s="42"/>
      <c r="EE27" s="42"/>
      <c r="EF27" s="42"/>
      <c r="EG27" s="42"/>
      <c r="EH27" s="42"/>
      <c r="EI27" s="42"/>
      <c r="EJ27" s="42"/>
      <c r="EK27" s="42"/>
      <c r="EL27" s="42"/>
      <c r="EM27" s="42"/>
      <c r="EN27" s="42"/>
      <c r="EO27" s="42"/>
      <c r="EP27" s="42"/>
      <c r="EQ27" s="42"/>
      <c r="ER27" s="42"/>
      <c r="ES27" s="42"/>
      <c r="ET27" s="42"/>
      <c r="EU27" s="42"/>
      <c r="EV27" s="42"/>
      <c r="EW27" s="42"/>
      <c r="EX27" s="42"/>
      <c r="EY27" s="42"/>
      <c r="EZ27" s="42"/>
      <c r="FA27" s="42"/>
      <c r="FB27" s="42"/>
      <c r="FC27" s="42"/>
      <c r="FD27" s="42"/>
      <c r="FE27" s="42"/>
      <c r="FF27" s="42"/>
      <c r="FG27" s="42"/>
      <c r="FH27" s="42"/>
      <c r="FI27" s="42"/>
      <c r="FJ27" s="42"/>
      <c r="FK27" s="42"/>
      <c r="FL27" s="42"/>
      <c r="FM27" s="42"/>
      <c r="FN27" s="42"/>
      <c r="FO27" s="42"/>
      <c r="FP27" s="42"/>
      <c r="FQ27" s="42"/>
      <c r="FR27" s="42"/>
      <c r="FS27" s="42"/>
      <c r="FT27" s="42"/>
      <c r="FU27" s="42"/>
      <c r="FV27" s="42"/>
      <c r="FW27" s="42"/>
      <c r="FX27" s="42"/>
      <c r="FY27" s="42"/>
      <c r="FZ27" s="42"/>
      <c r="GA27" s="42"/>
      <c r="GB27" s="42"/>
      <c r="GC27" s="42"/>
      <c r="GD27" s="42"/>
      <c r="GE27" s="42"/>
      <c r="GF27" s="42"/>
      <c r="GG27" s="42"/>
      <c r="GH27" s="42"/>
      <c r="GI27" s="42"/>
      <c r="GJ27" s="42"/>
      <c r="GK27" s="42"/>
      <c r="GL27" s="42"/>
      <c r="GM27" s="42"/>
      <c r="GN27" s="42"/>
      <c r="GO27" s="42"/>
    </row>
    <row r="28" spans="1:197" s="50" customFormat="1" ht="18.75" customHeight="1" x14ac:dyDescent="0.2">
      <c r="B28" s="65" t="str">
        <f t="shared" si="7"/>
        <v>2..</v>
      </c>
      <c r="C28" s="60">
        <v>2</v>
      </c>
      <c r="D28" s="233"/>
      <c r="E28" s="58"/>
      <c r="F28" s="22"/>
      <c r="G28" s="4"/>
      <c r="H28" s="22"/>
      <c r="I28" s="63"/>
      <c r="J28" s="238"/>
      <c r="K28" s="238"/>
      <c r="L28" s="22"/>
      <c r="M28" s="24"/>
      <c r="N28" s="4"/>
      <c r="O28" s="240">
        <f t="shared" si="8"/>
        <v>0</v>
      </c>
      <c r="P28" s="228"/>
      <c r="Q28" s="229"/>
      <c r="R28" s="229"/>
      <c r="S28" s="229"/>
      <c r="T28" s="229"/>
      <c r="U28" s="229"/>
      <c r="V28" s="229"/>
      <c r="W28" s="230">
        <f t="shared" si="6"/>
        <v>0</v>
      </c>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42"/>
      <c r="EC28" s="42"/>
      <c r="ED28" s="42"/>
      <c r="EE28" s="42"/>
      <c r="EF28" s="42"/>
      <c r="EG28" s="42"/>
      <c r="EH28" s="42"/>
      <c r="EI28" s="42"/>
      <c r="EJ28" s="42"/>
      <c r="EK28" s="42"/>
      <c r="EL28" s="42"/>
      <c r="EM28" s="42"/>
      <c r="EN28" s="42"/>
      <c r="EO28" s="42"/>
      <c r="EP28" s="42"/>
      <c r="EQ28" s="42"/>
      <c r="ER28" s="42"/>
      <c r="ES28" s="42"/>
      <c r="ET28" s="42"/>
      <c r="EU28" s="42"/>
      <c r="EV28" s="42"/>
      <c r="EW28" s="42"/>
      <c r="EX28" s="42"/>
      <c r="EY28" s="42"/>
      <c r="EZ28" s="42"/>
      <c r="FA28" s="42"/>
      <c r="FB28" s="42"/>
      <c r="FC28" s="42"/>
      <c r="FD28" s="42"/>
      <c r="FE28" s="42"/>
      <c r="FF28" s="42"/>
      <c r="FG28" s="42"/>
      <c r="FH28" s="42"/>
      <c r="FI28" s="42"/>
      <c r="FJ28" s="42"/>
      <c r="FK28" s="42"/>
      <c r="FL28" s="42"/>
      <c r="FM28" s="42"/>
      <c r="FN28" s="42"/>
      <c r="FO28" s="42"/>
      <c r="FP28" s="42"/>
      <c r="FQ28" s="42"/>
      <c r="FR28" s="42"/>
      <c r="FS28" s="42"/>
      <c r="FT28" s="42"/>
      <c r="FU28" s="42"/>
      <c r="FV28" s="42"/>
      <c r="FW28" s="42"/>
      <c r="FX28" s="42"/>
      <c r="FY28" s="42"/>
      <c r="FZ28" s="42"/>
      <c r="GA28" s="42"/>
      <c r="GB28" s="42"/>
      <c r="GC28" s="42"/>
      <c r="GD28" s="42"/>
      <c r="GE28" s="42"/>
      <c r="GF28" s="42"/>
      <c r="GG28" s="42"/>
      <c r="GH28" s="42"/>
      <c r="GI28" s="42"/>
      <c r="GJ28" s="42"/>
      <c r="GK28" s="42"/>
      <c r="GL28" s="42"/>
      <c r="GM28" s="42"/>
      <c r="GN28" s="42"/>
      <c r="GO28" s="42"/>
    </row>
    <row r="29" spans="1:197" s="50" customFormat="1" ht="18.75" customHeight="1" x14ac:dyDescent="0.2">
      <c r="B29" s="65" t="str">
        <f t="shared" si="7"/>
        <v>2..</v>
      </c>
      <c r="C29" s="60">
        <v>2</v>
      </c>
      <c r="D29" s="233"/>
      <c r="E29" s="58"/>
      <c r="F29" s="22"/>
      <c r="G29" s="4"/>
      <c r="H29" s="22"/>
      <c r="I29" s="63"/>
      <c r="J29" s="238"/>
      <c r="K29" s="238"/>
      <c r="L29" s="22"/>
      <c r="M29" s="24"/>
      <c r="N29" s="4"/>
      <c r="O29" s="240">
        <f t="shared" si="8"/>
        <v>0</v>
      </c>
      <c r="P29" s="228"/>
      <c r="Q29" s="229"/>
      <c r="R29" s="229"/>
      <c r="S29" s="229"/>
      <c r="T29" s="229"/>
      <c r="U29" s="229"/>
      <c r="V29" s="229"/>
      <c r="W29" s="230">
        <f t="shared" si="6"/>
        <v>0</v>
      </c>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c r="CL29" s="42"/>
      <c r="CM29" s="42"/>
      <c r="CN29" s="42"/>
      <c r="CO29" s="42"/>
      <c r="CP29" s="42"/>
      <c r="CQ29" s="42"/>
      <c r="CR29" s="42"/>
      <c r="CS29" s="42"/>
      <c r="CT29" s="42"/>
      <c r="CU29" s="42"/>
      <c r="CV29" s="42"/>
      <c r="CW29" s="42"/>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2"/>
      <c r="DX29" s="42"/>
      <c r="DY29" s="42"/>
      <c r="DZ29" s="42"/>
      <c r="EA29" s="42"/>
      <c r="EB29" s="42"/>
      <c r="EC29" s="42"/>
      <c r="ED29" s="42"/>
      <c r="EE29" s="42"/>
      <c r="EF29" s="42"/>
      <c r="EG29" s="42"/>
      <c r="EH29" s="42"/>
      <c r="EI29" s="42"/>
      <c r="EJ29" s="42"/>
      <c r="EK29" s="42"/>
      <c r="EL29" s="42"/>
      <c r="EM29" s="42"/>
      <c r="EN29" s="42"/>
      <c r="EO29" s="42"/>
      <c r="EP29" s="42"/>
      <c r="EQ29" s="42"/>
      <c r="ER29" s="42"/>
      <c r="ES29" s="42"/>
      <c r="ET29" s="42"/>
      <c r="EU29" s="42"/>
      <c r="EV29" s="42"/>
      <c r="EW29" s="42"/>
      <c r="EX29" s="42"/>
      <c r="EY29" s="42"/>
      <c r="EZ29" s="42"/>
      <c r="FA29" s="42"/>
      <c r="FB29" s="42"/>
      <c r="FC29" s="42"/>
      <c r="FD29" s="42"/>
      <c r="FE29" s="42"/>
      <c r="FF29" s="42"/>
      <c r="FG29" s="42"/>
      <c r="FH29" s="42"/>
      <c r="FI29" s="42"/>
      <c r="FJ29" s="42"/>
      <c r="FK29" s="42"/>
      <c r="FL29" s="42"/>
      <c r="FM29" s="42"/>
      <c r="FN29" s="42"/>
      <c r="FO29" s="42"/>
      <c r="FP29" s="42"/>
      <c r="FQ29" s="42"/>
      <c r="FR29" s="42"/>
      <c r="FS29" s="42"/>
      <c r="FT29" s="42"/>
      <c r="FU29" s="42"/>
      <c r="FV29" s="42"/>
      <c r="FW29" s="42"/>
      <c r="FX29" s="42"/>
      <c r="FY29" s="42"/>
      <c r="FZ29" s="42"/>
      <c r="GA29" s="42"/>
      <c r="GB29" s="42"/>
      <c r="GC29" s="42"/>
      <c r="GD29" s="42"/>
      <c r="GE29" s="42"/>
      <c r="GF29" s="42"/>
      <c r="GG29" s="42"/>
      <c r="GH29" s="42"/>
      <c r="GI29" s="42"/>
      <c r="GJ29" s="42"/>
      <c r="GK29" s="42"/>
      <c r="GL29" s="42"/>
      <c r="GM29" s="42"/>
      <c r="GN29" s="42"/>
      <c r="GO29" s="42"/>
    </row>
    <row r="30" spans="1:197" s="50" customFormat="1" ht="18.75" customHeight="1" x14ac:dyDescent="0.2">
      <c r="B30" s="65" t="str">
        <f t="shared" si="7"/>
        <v>2..</v>
      </c>
      <c r="C30" s="60">
        <v>2</v>
      </c>
      <c r="D30" s="233"/>
      <c r="E30" s="58"/>
      <c r="F30" s="22"/>
      <c r="G30" s="4"/>
      <c r="H30" s="22"/>
      <c r="I30" s="63"/>
      <c r="J30" s="238"/>
      <c r="K30" s="238"/>
      <c r="L30" s="22"/>
      <c r="M30" s="24"/>
      <c r="N30" s="4"/>
      <c r="O30" s="240">
        <f t="shared" si="8"/>
        <v>0</v>
      </c>
      <c r="P30" s="228"/>
      <c r="Q30" s="229"/>
      <c r="R30" s="229"/>
      <c r="S30" s="229"/>
      <c r="T30" s="229"/>
      <c r="U30" s="229"/>
      <c r="V30" s="229"/>
      <c r="W30" s="230">
        <f t="shared" si="6"/>
        <v>0</v>
      </c>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c r="AV30" s="42"/>
      <c r="AW30" s="42"/>
      <c r="AX30" s="42"/>
      <c r="AY30" s="42"/>
      <c r="AZ30" s="42"/>
      <c r="BA30" s="42"/>
      <c r="BB30" s="42"/>
      <c r="BC30" s="42"/>
      <c r="BD30" s="42"/>
      <c r="BE30" s="42"/>
      <c r="BF30" s="42"/>
      <c r="BG30" s="42"/>
      <c r="BH30" s="42"/>
      <c r="BI30" s="42"/>
      <c r="BJ30" s="42"/>
      <c r="BK30" s="42"/>
      <c r="BL30" s="42"/>
      <c r="BM30" s="42"/>
      <c r="BN30" s="42"/>
      <c r="BO30" s="42"/>
      <c r="BP30" s="42"/>
      <c r="BQ30" s="42"/>
      <c r="BR30" s="42"/>
      <c r="BS30" s="42"/>
      <c r="BT30" s="42"/>
      <c r="BU30" s="42"/>
      <c r="BV30" s="42"/>
      <c r="BW30" s="42"/>
      <c r="BX30" s="42"/>
      <c r="BY30" s="42"/>
      <c r="BZ30" s="42"/>
      <c r="CA30" s="42"/>
      <c r="CB30" s="42"/>
      <c r="CC30" s="42"/>
      <c r="CD30" s="42"/>
      <c r="CE30" s="42"/>
      <c r="CF30" s="42"/>
      <c r="CG30" s="42"/>
      <c r="CH30" s="42"/>
      <c r="CI30" s="42"/>
      <c r="CJ30" s="42"/>
      <c r="CK30" s="42"/>
      <c r="CL30" s="42"/>
      <c r="CM30" s="42"/>
      <c r="CN30" s="42"/>
      <c r="CO30" s="42"/>
      <c r="CP30" s="42"/>
      <c r="CQ30" s="42"/>
      <c r="CR30" s="42"/>
      <c r="CS30" s="42"/>
      <c r="CT30" s="42"/>
      <c r="CU30" s="42"/>
      <c r="CV30" s="42"/>
      <c r="CW30" s="42"/>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2"/>
      <c r="DX30" s="42"/>
      <c r="DY30" s="42"/>
      <c r="DZ30" s="42"/>
      <c r="EA30" s="42"/>
      <c r="EB30" s="42"/>
      <c r="EC30" s="42"/>
      <c r="ED30" s="42"/>
      <c r="EE30" s="42"/>
      <c r="EF30" s="42"/>
      <c r="EG30" s="42"/>
      <c r="EH30" s="42"/>
      <c r="EI30" s="42"/>
      <c r="EJ30" s="42"/>
      <c r="EK30" s="42"/>
      <c r="EL30" s="42"/>
      <c r="EM30" s="42"/>
      <c r="EN30" s="42"/>
      <c r="EO30" s="42"/>
      <c r="EP30" s="42"/>
      <c r="EQ30" s="42"/>
      <c r="ER30" s="42"/>
      <c r="ES30" s="42"/>
      <c r="ET30" s="42"/>
      <c r="EU30" s="42"/>
      <c r="EV30" s="42"/>
      <c r="EW30" s="42"/>
      <c r="EX30" s="42"/>
      <c r="EY30" s="42"/>
      <c r="EZ30" s="42"/>
      <c r="FA30" s="42"/>
      <c r="FB30" s="42"/>
      <c r="FC30" s="42"/>
      <c r="FD30" s="42"/>
      <c r="FE30" s="42"/>
      <c r="FF30" s="42"/>
      <c r="FG30" s="42"/>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I30" s="42"/>
      <c r="GJ30" s="42"/>
      <c r="GK30" s="42"/>
      <c r="GL30" s="42"/>
      <c r="GM30" s="42"/>
      <c r="GN30" s="42"/>
      <c r="GO30" s="42"/>
    </row>
    <row r="31" spans="1:197" s="50" customFormat="1" ht="18.75" customHeight="1" x14ac:dyDescent="0.2">
      <c r="B31" s="65" t="str">
        <f t="shared" si="7"/>
        <v>2..</v>
      </c>
      <c r="C31" s="60">
        <v>2</v>
      </c>
      <c r="D31" s="233"/>
      <c r="E31" s="58"/>
      <c r="F31" s="22"/>
      <c r="G31" s="4"/>
      <c r="H31" s="22"/>
      <c r="I31" s="63"/>
      <c r="J31" s="238"/>
      <c r="K31" s="238"/>
      <c r="L31" s="22"/>
      <c r="M31" s="24"/>
      <c r="N31" s="4"/>
      <c r="O31" s="240">
        <f t="shared" si="8"/>
        <v>0</v>
      </c>
      <c r="P31" s="228"/>
      <c r="Q31" s="229"/>
      <c r="R31" s="229"/>
      <c r="S31" s="229"/>
      <c r="T31" s="229"/>
      <c r="U31" s="229"/>
      <c r="V31" s="229"/>
      <c r="W31" s="230">
        <f t="shared" si="6"/>
        <v>0</v>
      </c>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S31" s="42"/>
      <c r="BT31" s="42"/>
      <c r="BU31" s="42"/>
      <c r="BV31" s="42"/>
      <c r="BW31" s="42"/>
      <c r="BX31" s="42"/>
      <c r="BY31" s="42"/>
      <c r="BZ31" s="42"/>
      <c r="CA31" s="42"/>
      <c r="CB31" s="42"/>
      <c r="CC31" s="42"/>
      <c r="CD31" s="42"/>
      <c r="CE31" s="42"/>
      <c r="CF31" s="42"/>
      <c r="CG31" s="42"/>
      <c r="CH31" s="42"/>
      <c r="CI31" s="42"/>
      <c r="CJ31" s="42"/>
      <c r="CK31" s="42"/>
      <c r="CL31" s="42"/>
      <c r="CM31" s="42"/>
      <c r="CN31" s="42"/>
      <c r="CO31" s="42"/>
      <c r="CP31" s="42"/>
      <c r="CQ31" s="42"/>
      <c r="CR31" s="42"/>
      <c r="CS31" s="42"/>
      <c r="CT31" s="42"/>
      <c r="CU31" s="42"/>
      <c r="CV31" s="42"/>
      <c r="CW31" s="42"/>
      <c r="CX31" s="42"/>
      <c r="CY31" s="42"/>
      <c r="CZ31" s="42"/>
      <c r="DA31" s="42"/>
      <c r="DB31" s="42"/>
      <c r="DC31" s="42"/>
      <c r="DD31" s="42"/>
      <c r="DE31" s="42"/>
      <c r="DF31" s="42"/>
      <c r="DG31" s="42"/>
      <c r="DH31" s="42"/>
      <c r="DI31" s="42"/>
      <c r="DJ31" s="42"/>
      <c r="DK31" s="42"/>
      <c r="DL31" s="42"/>
      <c r="DM31" s="42"/>
      <c r="DN31" s="42"/>
      <c r="DO31" s="42"/>
      <c r="DP31" s="42"/>
      <c r="DQ31" s="42"/>
      <c r="DR31" s="42"/>
      <c r="DS31" s="42"/>
      <c r="DT31" s="42"/>
      <c r="DU31" s="42"/>
      <c r="DV31" s="42"/>
      <c r="DW31" s="42"/>
      <c r="DX31" s="42"/>
      <c r="DY31" s="42"/>
      <c r="DZ31" s="42"/>
      <c r="EA31" s="42"/>
      <c r="EB31" s="42"/>
      <c r="EC31" s="42"/>
      <c r="ED31" s="42"/>
      <c r="EE31" s="42"/>
      <c r="EF31" s="42"/>
      <c r="EG31" s="42"/>
      <c r="EH31" s="42"/>
      <c r="EI31" s="42"/>
      <c r="EJ31" s="42"/>
      <c r="EK31" s="42"/>
      <c r="EL31" s="42"/>
      <c r="EM31" s="42"/>
      <c r="EN31" s="42"/>
      <c r="EO31" s="42"/>
      <c r="EP31" s="42"/>
      <c r="EQ31" s="42"/>
      <c r="ER31" s="42"/>
      <c r="ES31" s="42"/>
      <c r="ET31" s="42"/>
      <c r="EU31" s="42"/>
      <c r="EV31" s="42"/>
      <c r="EW31" s="42"/>
      <c r="EX31" s="42"/>
      <c r="EY31" s="42"/>
      <c r="EZ31" s="42"/>
      <c r="FA31" s="42"/>
      <c r="FB31" s="42"/>
      <c r="FC31" s="42"/>
      <c r="FD31" s="42"/>
      <c r="FE31" s="42"/>
      <c r="FF31" s="42"/>
      <c r="FG31" s="42"/>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I31" s="42"/>
      <c r="GJ31" s="42"/>
      <c r="GK31" s="42"/>
      <c r="GL31" s="42"/>
      <c r="GM31" s="42"/>
      <c r="GN31" s="42"/>
      <c r="GO31" s="42"/>
    </row>
    <row r="32" spans="1:197" s="50" customFormat="1" ht="18.75" customHeight="1" x14ac:dyDescent="0.2">
      <c r="B32" s="65" t="str">
        <f t="shared" si="7"/>
        <v>2..</v>
      </c>
      <c r="C32" s="60">
        <v>2</v>
      </c>
      <c r="D32" s="233"/>
      <c r="E32" s="58"/>
      <c r="F32" s="22"/>
      <c r="G32" s="4"/>
      <c r="H32" s="22"/>
      <c r="I32" s="63"/>
      <c r="J32" s="238"/>
      <c r="K32" s="238"/>
      <c r="L32" s="22"/>
      <c r="M32" s="24"/>
      <c r="N32" s="4"/>
      <c r="O32" s="240">
        <f t="shared" si="8"/>
        <v>0</v>
      </c>
      <c r="P32" s="228"/>
      <c r="Q32" s="229"/>
      <c r="R32" s="229"/>
      <c r="S32" s="229"/>
      <c r="T32" s="229"/>
      <c r="U32" s="229"/>
      <c r="V32" s="229"/>
      <c r="W32" s="230">
        <f t="shared" si="6"/>
        <v>0</v>
      </c>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42"/>
      <c r="CT32" s="42"/>
      <c r="CU32" s="42"/>
      <c r="CV32" s="42"/>
      <c r="CW32" s="42"/>
      <c r="CX32" s="42"/>
      <c r="CY32" s="42"/>
      <c r="CZ32" s="42"/>
      <c r="DA32" s="42"/>
      <c r="DB32" s="42"/>
      <c r="DC32" s="42"/>
      <c r="DD32" s="42"/>
      <c r="DE32" s="42"/>
      <c r="DF32" s="42"/>
      <c r="DG32" s="42"/>
      <c r="DH32" s="42"/>
      <c r="DI32" s="42"/>
      <c r="DJ32" s="42"/>
      <c r="DK32" s="42"/>
      <c r="DL32" s="42"/>
      <c r="DM32" s="42"/>
      <c r="DN32" s="42"/>
      <c r="DO32" s="42"/>
      <c r="DP32" s="42"/>
      <c r="DQ32" s="42"/>
      <c r="DR32" s="42"/>
      <c r="DS32" s="42"/>
      <c r="DT32" s="42"/>
      <c r="DU32" s="42"/>
      <c r="DV32" s="42"/>
      <c r="DW32" s="42"/>
      <c r="DX32" s="42"/>
      <c r="DY32" s="42"/>
      <c r="DZ32" s="42"/>
      <c r="EA32" s="42"/>
      <c r="EB32" s="42"/>
      <c r="EC32" s="42"/>
      <c r="ED32" s="42"/>
      <c r="EE32" s="42"/>
      <c r="EF32" s="42"/>
      <c r="EG32" s="42"/>
      <c r="EH32" s="42"/>
      <c r="EI32" s="42"/>
      <c r="EJ32" s="42"/>
      <c r="EK32" s="42"/>
      <c r="EL32" s="42"/>
      <c r="EM32" s="42"/>
      <c r="EN32" s="42"/>
      <c r="EO32" s="42"/>
      <c r="EP32" s="42"/>
      <c r="EQ32" s="42"/>
      <c r="ER32" s="42"/>
      <c r="ES32" s="42"/>
      <c r="ET32" s="42"/>
      <c r="EU32" s="42"/>
      <c r="EV32" s="42"/>
      <c r="EW32" s="42"/>
      <c r="EX32" s="42"/>
      <c r="EY32" s="42"/>
      <c r="EZ32" s="42"/>
      <c r="FA32" s="42"/>
      <c r="FB32" s="42"/>
      <c r="FC32" s="42"/>
      <c r="FD32" s="42"/>
      <c r="FE32" s="42"/>
      <c r="FF32" s="42"/>
      <c r="FG32" s="42"/>
      <c r="FH32" s="42"/>
      <c r="FI32" s="42"/>
      <c r="FJ32" s="42"/>
      <c r="FK32" s="42"/>
      <c r="FL32" s="42"/>
      <c r="FM32" s="42"/>
      <c r="FN32" s="42"/>
      <c r="FO32" s="42"/>
      <c r="FP32" s="42"/>
      <c r="FQ32" s="42"/>
      <c r="FR32" s="42"/>
      <c r="FS32" s="42"/>
      <c r="FT32" s="42"/>
      <c r="FU32" s="42"/>
      <c r="FV32" s="42"/>
      <c r="FW32" s="42"/>
      <c r="FX32" s="42"/>
      <c r="FY32" s="42"/>
      <c r="FZ32" s="42"/>
      <c r="GA32" s="42"/>
      <c r="GB32" s="42"/>
      <c r="GC32" s="42"/>
      <c r="GD32" s="42"/>
      <c r="GE32" s="42"/>
      <c r="GF32" s="42"/>
      <c r="GG32" s="42"/>
      <c r="GH32" s="42"/>
      <c r="GI32" s="42"/>
      <c r="GJ32" s="42"/>
      <c r="GK32" s="42"/>
      <c r="GL32" s="42"/>
      <c r="GM32" s="42"/>
      <c r="GN32" s="42"/>
      <c r="GO32" s="42"/>
    </row>
    <row r="33" spans="1:197" s="50" customFormat="1" ht="18.75" customHeight="1" thickBot="1" x14ac:dyDescent="0.25">
      <c r="B33" s="66" t="str">
        <f t="shared" si="7"/>
        <v>2..</v>
      </c>
      <c r="C33" s="60">
        <v>2</v>
      </c>
      <c r="D33" s="233"/>
      <c r="E33" s="58"/>
      <c r="F33" s="22"/>
      <c r="G33" s="4"/>
      <c r="H33" s="22"/>
      <c r="I33" s="63"/>
      <c r="J33" s="238"/>
      <c r="K33" s="238"/>
      <c r="L33" s="22"/>
      <c r="M33" s="24"/>
      <c r="N33" s="4"/>
      <c r="O33" s="240">
        <f t="shared" si="8"/>
        <v>0</v>
      </c>
      <c r="P33" s="228"/>
      <c r="Q33" s="229"/>
      <c r="R33" s="229"/>
      <c r="S33" s="229"/>
      <c r="T33" s="229"/>
      <c r="U33" s="229"/>
      <c r="V33" s="229"/>
      <c r="W33" s="230">
        <f t="shared" si="6"/>
        <v>0</v>
      </c>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S33" s="42"/>
      <c r="BT33" s="42"/>
      <c r="BU33" s="42"/>
      <c r="BV33" s="42"/>
      <c r="BW33" s="42"/>
      <c r="BX33" s="42"/>
      <c r="BY33" s="42"/>
      <c r="BZ33" s="42"/>
      <c r="CA33" s="42"/>
      <c r="CB33" s="42"/>
      <c r="CC33" s="42"/>
      <c r="CD33" s="42"/>
      <c r="CE33" s="42"/>
      <c r="CF33" s="42"/>
      <c r="CG33" s="42"/>
      <c r="CH33" s="42"/>
      <c r="CI33" s="42"/>
      <c r="CJ33" s="42"/>
      <c r="CK33" s="42"/>
      <c r="CL33" s="42"/>
      <c r="CM33" s="42"/>
      <c r="CN33" s="42"/>
      <c r="CO33" s="42"/>
      <c r="CP33" s="42"/>
      <c r="CQ33" s="42"/>
      <c r="CR33" s="42"/>
      <c r="CS33" s="42"/>
      <c r="CT33" s="42"/>
      <c r="CU33" s="42"/>
      <c r="CV33" s="42"/>
      <c r="CW33" s="42"/>
      <c r="CX33" s="42"/>
      <c r="CY33" s="42"/>
      <c r="CZ33" s="42"/>
      <c r="DA33" s="42"/>
      <c r="DB33" s="42"/>
      <c r="DC33" s="42"/>
      <c r="DD33" s="42"/>
      <c r="DE33" s="42"/>
      <c r="DF33" s="42"/>
      <c r="DG33" s="42"/>
      <c r="DH33" s="42"/>
      <c r="DI33" s="42"/>
      <c r="DJ33" s="42"/>
      <c r="DK33" s="42"/>
      <c r="DL33" s="42"/>
      <c r="DM33" s="42"/>
      <c r="DN33" s="42"/>
      <c r="DO33" s="42"/>
      <c r="DP33" s="42"/>
      <c r="DQ33" s="42"/>
      <c r="DR33" s="42"/>
      <c r="DS33" s="42"/>
      <c r="DT33" s="42"/>
      <c r="DU33" s="42"/>
      <c r="DV33" s="42"/>
      <c r="DW33" s="42"/>
      <c r="DX33" s="42"/>
      <c r="DY33" s="42"/>
      <c r="DZ33" s="42"/>
      <c r="EA33" s="42"/>
      <c r="EB33" s="42"/>
      <c r="EC33" s="42"/>
      <c r="ED33" s="42"/>
      <c r="EE33" s="42"/>
      <c r="EF33" s="42"/>
      <c r="EG33" s="42"/>
      <c r="EH33" s="42"/>
      <c r="EI33" s="42"/>
      <c r="EJ33" s="42"/>
      <c r="EK33" s="42"/>
      <c r="EL33" s="42"/>
      <c r="EM33" s="42"/>
      <c r="EN33" s="42"/>
      <c r="EO33" s="42"/>
      <c r="EP33" s="42"/>
      <c r="EQ33" s="42"/>
      <c r="ER33" s="42"/>
      <c r="ES33" s="42"/>
      <c r="ET33" s="42"/>
      <c r="EU33" s="42"/>
      <c r="EV33" s="42"/>
      <c r="EW33" s="42"/>
      <c r="EX33" s="42"/>
      <c r="EY33" s="42"/>
      <c r="EZ33" s="42"/>
      <c r="FA33" s="42"/>
      <c r="FB33" s="42"/>
      <c r="FC33" s="42"/>
      <c r="FD33" s="42"/>
      <c r="FE33" s="42"/>
      <c r="FF33" s="42"/>
      <c r="FG33" s="42"/>
      <c r="FH33" s="42"/>
      <c r="FI33" s="42"/>
      <c r="FJ33" s="42"/>
      <c r="FK33" s="42"/>
      <c r="FL33" s="42"/>
      <c r="FM33" s="42"/>
      <c r="FN33" s="42"/>
      <c r="FO33" s="42"/>
      <c r="FP33" s="42"/>
      <c r="FQ33" s="42"/>
      <c r="FR33" s="42"/>
      <c r="FS33" s="42"/>
      <c r="FT33" s="42"/>
      <c r="FU33" s="42"/>
      <c r="FV33" s="42"/>
      <c r="FW33" s="42"/>
      <c r="FX33" s="42"/>
      <c r="FY33" s="42"/>
      <c r="FZ33" s="42"/>
      <c r="GA33" s="42"/>
      <c r="GB33" s="42"/>
      <c r="GC33" s="42"/>
      <c r="GD33" s="42"/>
      <c r="GE33" s="42"/>
      <c r="GF33" s="42"/>
      <c r="GG33" s="42"/>
      <c r="GH33" s="42"/>
      <c r="GI33" s="42"/>
      <c r="GJ33" s="42"/>
      <c r="GK33" s="42"/>
      <c r="GL33" s="42"/>
      <c r="GM33" s="42"/>
      <c r="GN33" s="42"/>
      <c r="GO33" s="42"/>
    </row>
    <row r="34" spans="1:197" s="50" customFormat="1" ht="18.75" customHeight="1" thickBot="1" x14ac:dyDescent="0.25">
      <c r="B34" s="64" t="s">
        <v>49</v>
      </c>
      <c r="C34" s="47"/>
      <c r="D34" s="47"/>
      <c r="E34" s="61"/>
      <c r="F34" s="47"/>
      <c r="G34" s="47"/>
      <c r="H34" s="47"/>
      <c r="I34" s="47"/>
      <c r="J34" s="47"/>
      <c r="K34" s="47"/>
      <c r="L34" s="47"/>
      <c r="M34" s="47"/>
      <c r="N34" s="62">
        <f t="shared" ref="N34:W34" si="9">SUM(N26:N33)</f>
        <v>0</v>
      </c>
      <c r="O34" s="227">
        <f t="shared" ref="O34" si="10">SUM(O26:O33)</f>
        <v>0</v>
      </c>
      <c r="P34" s="231">
        <f t="shared" si="9"/>
        <v>0</v>
      </c>
      <c r="Q34" s="231">
        <f t="shared" si="9"/>
        <v>0</v>
      </c>
      <c r="R34" s="231"/>
      <c r="S34" s="231"/>
      <c r="T34" s="231"/>
      <c r="U34" s="231">
        <f t="shared" si="9"/>
        <v>0</v>
      </c>
      <c r="V34" s="231">
        <f t="shared" si="9"/>
        <v>0</v>
      </c>
      <c r="W34" s="232">
        <f t="shared" si="9"/>
        <v>0</v>
      </c>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row>
    <row r="35" spans="1:197" s="50" customFormat="1" ht="9" customHeight="1" thickBot="1" x14ac:dyDescent="0.25">
      <c r="A35" s="51"/>
      <c r="B35" s="51"/>
      <c r="C35" s="51"/>
      <c r="D35" s="51"/>
      <c r="E35" s="51"/>
      <c r="F35" s="51"/>
      <c r="G35" s="51"/>
      <c r="H35" s="51"/>
      <c r="I35" s="51"/>
      <c r="J35" s="51"/>
      <c r="K35" s="51"/>
      <c r="L35" s="51"/>
      <c r="M35" s="51"/>
      <c r="N35" s="51"/>
      <c r="O35" s="51"/>
      <c r="P35" s="51"/>
      <c r="Q35" s="51"/>
      <c r="R35" s="51"/>
      <c r="S35" s="51"/>
      <c r="T35" s="51"/>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row>
    <row r="36" spans="1:197" s="40" customFormat="1" ht="47.25" x14ac:dyDescent="0.2">
      <c r="A36"/>
      <c r="B36" s="59" t="s">
        <v>269</v>
      </c>
      <c r="C36" s="67" t="s">
        <v>56</v>
      </c>
      <c r="D36" s="56" t="s">
        <v>63</v>
      </c>
      <c r="E36" s="45" t="s">
        <v>54</v>
      </c>
      <c r="F36" s="44" t="s">
        <v>13</v>
      </c>
      <c r="G36" s="44" t="s">
        <v>53</v>
      </c>
      <c r="H36" s="44" t="s">
        <v>47</v>
      </c>
      <c r="I36" s="45" t="s">
        <v>0</v>
      </c>
      <c r="J36" s="237" t="s">
        <v>110</v>
      </c>
      <c r="K36" s="237" t="s">
        <v>109</v>
      </c>
      <c r="L36" s="46" t="s">
        <v>44</v>
      </c>
      <c r="M36" s="46" t="s">
        <v>43</v>
      </c>
      <c r="N36" s="45" t="s">
        <v>1</v>
      </c>
      <c r="O36" s="239" t="s">
        <v>266</v>
      </c>
      <c r="P36" s="48" t="s">
        <v>33</v>
      </c>
      <c r="Q36" s="48" t="s">
        <v>38</v>
      </c>
      <c r="R36" s="48"/>
      <c r="S36" s="48"/>
      <c r="T36" s="48"/>
      <c r="U36" s="48" t="s">
        <v>37</v>
      </c>
      <c r="V36" s="48" t="s">
        <v>36</v>
      </c>
      <c r="W36" s="49" t="s">
        <v>3</v>
      </c>
      <c r="X36" s="42"/>
      <c r="Y36" s="42"/>
      <c r="Z36" s="42"/>
      <c r="AA36" s="42"/>
      <c r="AB36" s="42"/>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row>
    <row r="37" spans="1:197" s="50" customFormat="1" ht="18.75" customHeight="1" x14ac:dyDescent="0.2">
      <c r="B37" s="65" t="str">
        <f>C37&amp;"."&amp;E37&amp;"."&amp;G37</f>
        <v>3.1.1</v>
      </c>
      <c r="C37" s="60">
        <v>3</v>
      </c>
      <c r="D37" s="233"/>
      <c r="E37" s="58">
        <v>1</v>
      </c>
      <c r="F37" s="22"/>
      <c r="G37" s="4">
        <v>1</v>
      </c>
      <c r="H37" s="22"/>
      <c r="I37" s="63"/>
      <c r="J37" s="238"/>
      <c r="K37" s="238"/>
      <c r="L37" s="22"/>
      <c r="M37" s="24"/>
      <c r="N37" s="4"/>
      <c r="O37" s="240">
        <f>M37*N37</f>
        <v>0</v>
      </c>
      <c r="P37" s="228"/>
      <c r="Q37" s="229"/>
      <c r="R37" s="229"/>
      <c r="S37" s="229"/>
      <c r="T37" s="229"/>
      <c r="U37" s="229"/>
      <c r="V37" s="229"/>
      <c r="W37" s="230">
        <f t="shared" ref="W37:W44" si="11">SUM(P37:V37)</f>
        <v>0</v>
      </c>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row>
    <row r="38" spans="1:197" s="50" customFormat="1" ht="18.75" customHeight="1" x14ac:dyDescent="0.2">
      <c r="B38" s="65" t="str">
        <f t="shared" ref="B38:B44" si="12">C38&amp;"."&amp;E38&amp;"."&amp;G38</f>
        <v>3..</v>
      </c>
      <c r="C38" s="60">
        <v>3</v>
      </c>
      <c r="D38" s="233"/>
      <c r="E38" s="58"/>
      <c r="F38" s="22"/>
      <c r="G38" s="4"/>
      <c r="H38" s="22"/>
      <c r="I38" s="63"/>
      <c r="J38" s="238"/>
      <c r="K38" s="238"/>
      <c r="L38" s="22"/>
      <c r="M38" s="24"/>
      <c r="N38" s="4"/>
      <c r="O38" s="240">
        <f t="shared" ref="O38:O44" si="13">M38*N38</f>
        <v>0</v>
      </c>
      <c r="P38" s="228"/>
      <c r="Q38" s="229"/>
      <c r="R38" s="229"/>
      <c r="S38" s="229"/>
      <c r="T38" s="229"/>
      <c r="U38" s="229"/>
      <c r="V38" s="229"/>
      <c r="W38" s="230">
        <f t="shared" si="11"/>
        <v>0</v>
      </c>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2"/>
      <c r="DL38" s="42"/>
      <c r="DM38" s="42"/>
      <c r="DN38" s="42"/>
      <c r="DO38" s="42"/>
      <c r="DP38" s="42"/>
      <c r="DQ38" s="42"/>
      <c r="DR38" s="42"/>
      <c r="DS38" s="42"/>
      <c r="DT38" s="42"/>
      <c r="DU38" s="42"/>
      <c r="DV38" s="42"/>
      <c r="DW38" s="42"/>
      <c r="DX38" s="42"/>
      <c r="DY38" s="42"/>
      <c r="DZ38" s="42"/>
      <c r="EA38" s="42"/>
      <c r="EB38" s="42"/>
      <c r="EC38" s="42"/>
      <c r="ED38" s="42"/>
      <c r="EE38" s="42"/>
      <c r="EF38" s="42"/>
      <c r="EG38" s="42"/>
      <c r="EH38" s="42"/>
      <c r="EI38" s="42"/>
      <c r="EJ38" s="42"/>
      <c r="EK38" s="42"/>
      <c r="EL38" s="42"/>
      <c r="EM38" s="42"/>
      <c r="EN38" s="42"/>
      <c r="EO38" s="42"/>
      <c r="EP38" s="42"/>
      <c r="EQ38" s="42"/>
      <c r="ER38" s="42"/>
      <c r="ES38" s="42"/>
      <c r="ET38" s="42"/>
      <c r="EU38" s="42"/>
      <c r="EV38" s="42"/>
      <c r="EW38" s="42"/>
      <c r="EX38" s="42"/>
      <c r="EY38" s="42"/>
      <c r="EZ38" s="42"/>
      <c r="FA38" s="42"/>
      <c r="FB38" s="42"/>
      <c r="FC38" s="42"/>
      <c r="FD38" s="42"/>
      <c r="FE38" s="42"/>
      <c r="FF38" s="42"/>
      <c r="FG38" s="42"/>
      <c r="FH38" s="42"/>
      <c r="FI38" s="42"/>
      <c r="FJ38" s="42"/>
      <c r="FK38" s="42"/>
      <c r="FL38" s="42"/>
      <c r="FM38" s="42"/>
      <c r="FN38" s="42"/>
      <c r="FO38" s="42"/>
      <c r="FP38" s="42"/>
      <c r="FQ38" s="42"/>
      <c r="FR38" s="42"/>
      <c r="FS38" s="42"/>
      <c r="FT38" s="42"/>
      <c r="FU38" s="42"/>
      <c r="FV38" s="42"/>
      <c r="FW38" s="42"/>
      <c r="FX38" s="42"/>
      <c r="FY38" s="42"/>
      <c r="FZ38" s="42"/>
      <c r="GA38" s="42"/>
      <c r="GB38" s="42"/>
      <c r="GC38" s="42"/>
      <c r="GD38" s="42"/>
      <c r="GE38" s="42"/>
      <c r="GF38" s="42"/>
      <c r="GG38" s="42"/>
      <c r="GH38" s="42"/>
      <c r="GI38" s="42"/>
      <c r="GJ38" s="42"/>
      <c r="GK38" s="42"/>
      <c r="GL38" s="42"/>
      <c r="GM38" s="42"/>
      <c r="GN38" s="42"/>
      <c r="GO38" s="42"/>
    </row>
    <row r="39" spans="1:197" s="50" customFormat="1" ht="18.75" customHeight="1" x14ac:dyDescent="0.2">
      <c r="B39" s="65" t="str">
        <f t="shared" si="12"/>
        <v>3..</v>
      </c>
      <c r="C39" s="60">
        <v>3</v>
      </c>
      <c r="D39" s="233"/>
      <c r="E39" s="58"/>
      <c r="F39" s="22"/>
      <c r="G39" s="4"/>
      <c r="H39" s="22"/>
      <c r="I39" s="63"/>
      <c r="J39" s="238"/>
      <c r="K39" s="238"/>
      <c r="L39" s="22"/>
      <c r="M39" s="24"/>
      <c r="N39" s="4"/>
      <c r="O39" s="240">
        <f t="shared" si="13"/>
        <v>0</v>
      </c>
      <c r="P39" s="228"/>
      <c r="Q39" s="229"/>
      <c r="R39" s="229"/>
      <c r="S39" s="229"/>
      <c r="T39" s="229"/>
      <c r="U39" s="229"/>
      <c r="V39" s="229"/>
      <c r="W39" s="230">
        <f t="shared" si="11"/>
        <v>0</v>
      </c>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c r="DC39" s="42"/>
      <c r="DD39" s="42"/>
      <c r="DE39" s="42"/>
      <c r="DF39" s="42"/>
      <c r="DG39" s="42"/>
      <c r="DH39" s="42"/>
      <c r="DI39" s="42"/>
      <c r="DJ39" s="42"/>
      <c r="DK39" s="42"/>
      <c r="DL39" s="42"/>
      <c r="DM39" s="42"/>
      <c r="DN39" s="42"/>
      <c r="DO39" s="42"/>
      <c r="DP39" s="42"/>
      <c r="DQ39" s="42"/>
      <c r="DR39" s="42"/>
      <c r="DS39" s="42"/>
      <c r="DT39" s="42"/>
      <c r="DU39" s="42"/>
      <c r="DV39" s="42"/>
      <c r="DW39" s="42"/>
      <c r="DX39" s="42"/>
      <c r="DY39" s="42"/>
      <c r="DZ39" s="42"/>
      <c r="EA39" s="42"/>
      <c r="EB39" s="42"/>
      <c r="EC39" s="42"/>
      <c r="ED39" s="42"/>
      <c r="EE39" s="42"/>
      <c r="EF39" s="42"/>
      <c r="EG39" s="42"/>
      <c r="EH39" s="42"/>
      <c r="EI39" s="42"/>
      <c r="EJ39" s="42"/>
      <c r="EK39" s="42"/>
      <c r="EL39" s="42"/>
      <c r="EM39" s="42"/>
      <c r="EN39" s="42"/>
      <c r="EO39" s="42"/>
      <c r="EP39" s="42"/>
      <c r="EQ39" s="42"/>
      <c r="ER39" s="42"/>
      <c r="ES39" s="42"/>
      <c r="ET39" s="42"/>
      <c r="EU39" s="42"/>
      <c r="EV39" s="42"/>
      <c r="EW39" s="42"/>
      <c r="EX39" s="42"/>
      <c r="EY39" s="42"/>
      <c r="EZ39" s="42"/>
      <c r="FA39" s="42"/>
      <c r="FB39" s="42"/>
      <c r="FC39" s="42"/>
      <c r="FD39" s="42"/>
      <c r="FE39" s="42"/>
      <c r="FF39" s="42"/>
      <c r="FG39" s="42"/>
      <c r="FH39" s="42"/>
      <c r="FI39" s="42"/>
      <c r="FJ39" s="42"/>
      <c r="FK39" s="42"/>
      <c r="FL39" s="42"/>
      <c r="FM39" s="42"/>
      <c r="FN39" s="42"/>
      <c r="FO39" s="42"/>
      <c r="FP39" s="42"/>
      <c r="FQ39" s="42"/>
      <c r="FR39" s="42"/>
      <c r="FS39" s="42"/>
      <c r="FT39" s="42"/>
      <c r="FU39" s="42"/>
      <c r="FV39" s="42"/>
      <c r="FW39" s="42"/>
      <c r="FX39" s="42"/>
      <c r="FY39" s="42"/>
      <c r="FZ39" s="42"/>
      <c r="GA39" s="42"/>
      <c r="GB39" s="42"/>
      <c r="GC39" s="42"/>
      <c r="GD39" s="42"/>
      <c r="GE39" s="42"/>
      <c r="GF39" s="42"/>
      <c r="GG39" s="42"/>
      <c r="GH39" s="42"/>
      <c r="GI39" s="42"/>
      <c r="GJ39" s="42"/>
      <c r="GK39" s="42"/>
      <c r="GL39" s="42"/>
      <c r="GM39" s="42"/>
      <c r="GN39" s="42"/>
      <c r="GO39" s="42"/>
    </row>
    <row r="40" spans="1:197" s="50" customFormat="1" ht="18.75" customHeight="1" x14ac:dyDescent="0.2">
      <c r="B40" s="65" t="str">
        <f t="shared" si="12"/>
        <v>3..</v>
      </c>
      <c r="C40" s="60">
        <v>3</v>
      </c>
      <c r="D40" s="233"/>
      <c r="E40" s="58"/>
      <c r="F40" s="22"/>
      <c r="G40" s="4"/>
      <c r="H40" s="22"/>
      <c r="I40" s="63"/>
      <c r="J40" s="238"/>
      <c r="K40" s="238"/>
      <c r="L40" s="22"/>
      <c r="M40" s="24"/>
      <c r="N40" s="4"/>
      <c r="O40" s="240">
        <f t="shared" si="13"/>
        <v>0</v>
      </c>
      <c r="P40" s="228"/>
      <c r="Q40" s="229"/>
      <c r="R40" s="229"/>
      <c r="S40" s="229"/>
      <c r="T40" s="229"/>
      <c r="U40" s="229"/>
      <c r="V40" s="229"/>
      <c r="W40" s="230">
        <f t="shared" si="11"/>
        <v>0</v>
      </c>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c r="CT40" s="42"/>
      <c r="CU40" s="42"/>
      <c r="CV40" s="42"/>
      <c r="CW40" s="42"/>
      <c r="CX40" s="42"/>
      <c r="CY40" s="42"/>
      <c r="CZ40" s="42"/>
      <c r="DA40" s="42"/>
      <c r="DB40" s="42"/>
      <c r="DC40" s="42"/>
      <c r="DD40" s="42"/>
      <c r="DE40" s="42"/>
      <c r="DF40" s="42"/>
      <c r="DG40" s="42"/>
      <c r="DH40" s="42"/>
      <c r="DI40" s="42"/>
      <c r="DJ40" s="42"/>
      <c r="DK40" s="42"/>
      <c r="DL40" s="42"/>
      <c r="DM40" s="42"/>
      <c r="DN40" s="42"/>
      <c r="DO40" s="42"/>
      <c r="DP40" s="42"/>
      <c r="DQ40" s="42"/>
      <c r="DR40" s="42"/>
      <c r="DS40" s="42"/>
      <c r="DT40" s="42"/>
      <c r="DU40" s="42"/>
      <c r="DV40" s="42"/>
      <c r="DW40" s="42"/>
      <c r="DX40" s="42"/>
      <c r="DY40" s="42"/>
      <c r="DZ40" s="42"/>
      <c r="EA40" s="42"/>
      <c r="EB40" s="42"/>
      <c r="EC40" s="42"/>
      <c r="ED40" s="42"/>
      <c r="EE40" s="42"/>
      <c r="EF40" s="42"/>
      <c r="EG40" s="42"/>
      <c r="EH40" s="42"/>
      <c r="EI40" s="42"/>
      <c r="EJ40" s="42"/>
      <c r="EK40" s="42"/>
      <c r="EL40" s="42"/>
      <c r="EM40" s="42"/>
      <c r="EN40" s="42"/>
      <c r="EO40" s="42"/>
      <c r="EP40" s="42"/>
      <c r="EQ40" s="42"/>
      <c r="ER40" s="42"/>
      <c r="ES40" s="42"/>
      <c r="ET40" s="42"/>
      <c r="EU40" s="42"/>
      <c r="EV40" s="42"/>
      <c r="EW40" s="42"/>
      <c r="EX40" s="42"/>
      <c r="EY40" s="42"/>
      <c r="EZ40" s="42"/>
      <c r="FA40" s="42"/>
      <c r="FB40" s="42"/>
      <c r="FC40" s="42"/>
      <c r="FD40" s="42"/>
      <c r="FE40" s="42"/>
      <c r="FF40" s="42"/>
      <c r="FG40" s="42"/>
      <c r="FH40" s="42"/>
      <c r="FI40" s="42"/>
      <c r="FJ40" s="42"/>
      <c r="FK40" s="42"/>
      <c r="FL40" s="42"/>
      <c r="FM40" s="42"/>
      <c r="FN40" s="42"/>
      <c r="FO40" s="42"/>
      <c r="FP40" s="42"/>
      <c r="FQ40" s="42"/>
      <c r="FR40" s="42"/>
      <c r="FS40" s="42"/>
      <c r="FT40" s="42"/>
      <c r="FU40" s="42"/>
      <c r="FV40" s="42"/>
      <c r="FW40" s="42"/>
      <c r="FX40" s="42"/>
      <c r="FY40" s="42"/>
      <c r="FZ40" s="42"/>
      <c r="GA40" s="42"/>
      <c r="GB40" s="42"/>
      <c r="GC40" s="42"/>
      <c r="GD40" s="42"/>
      <c r="GE40" s="42"/>
      <c r="GF40" s="42"/>
      <c r="GG40" s="42"/>
      <c r="GH40" s="42"/>
      <c r="GI40" s="42"/>
      <c r="GJ40" s="42"/>
      <c r="GK40" s="42"/>
      <c r="GL40" s="42"/>
      <c r="GM40" s="42"/>
      <c r="GN40" s="42"/>
      <c r="GO40" s="42"/>
    </row>
    <row r="41" spans="1:197" s="50" customFormat="1" ht="18.75" customHeight="1" x14ac:dyDescent="0.2">
      <c r="B41" s="65" t="str">
        <f t="shared" si="12"/>
        <v>3..</v>
      </c>
      <c r="C41" s="60">
        <v>3</v>
      </c>
      <c r="D41" s="233"/>
      <c r="E41" s="58"/>
      <c r="F41" s="22"/>
      <c r="G41" s="4"/>
      <c r="H41" s="22"/>
      <c r="I41" s="63"/>
      <c r="J41" s="238"/>
      <c r="K41" s="238"/>
      <c r="L41" s="22"/>
      <c r="M41" s="24"/>
      <c r="N41" s="4"/>
      <c r="O41" s="240">
        <f t="shared" si="13"/>
        <v>0</v>
      </c>
      <c r="P41" s="228"/>
      <c r="Q41" s="229"/>
      <c r="R41" s="229"/>
      <c r="S41" s="229"/>
      <c r="T41" s="229"/>
      <c r="U41" s="229"/>
      <c r="V41" s="229"/>
      <c r="W41" s="230">
        <f t="shared" si="11"/>
        <v>0</v>
      </c>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42"/>
      <c r="DJ41" s="42"/>
      <c r="DK41" s="42"/>
      <c r="DL41" s="42"/>
      <c r="DM41" s="42"/>
      <c r="DN41" s="42"/>
      <c r="DO41" s="42"/>
      <c r="DP41" s="42"/>
      <c r="DQ41" s="42"/>
      <c r="DR41" s="42"/>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42"/>
      <c r="EQ41" s="42"/>
      <c r="ER41" s="42"/>
      <c r="ES41" s="42"/>
      <c r="ET41" s="42"/>
      <c r="EU41" s="42"/>
      <c r="EV41" s="42"/>
      <c r="EW41" s="42"/>
      <c r="EX41" s="42"/>
      <c r="EY41" s="42"/>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42"/>
      <c r="FX41" s="42"/>
      <c r="FY41" s="42"/>
      <c r="FZ41" s="42"/>
      <c r="GA41" s="42"/>
      <c r="GB41" s="42"/>
      <c r="GC41" s="42"/>
      <c r="GD41" s="42"/>
      <c r="GE41" s="42"/>
      <c r="GF41" s="42"/>
      <c r="GG41" s="42"/>
      <c r="GH41" s="42"/>
      <c r="GI41" s="42"/>
      <c r="GJ41" s="42"/>
      <c r="GK41" s="42"/>
      <c r="GL41" s="42"/>
      <c r="GM41" s="42"/>
      <c r="GN41" s="42"/>
      <c r="GO41" s="42"/>
    </row>
    <row r="42" spans="1:197" s="50" customFormat="1" ht="18.75" customHeight="1" x14ac:dyDescent="0.2">
      <c r="B42" s="65" t="str">
        <f t="shared" si="12"/>
        <v>3..</v>
      </c>
      <c r="C42" s="60">
        <v>3</v>
      </c>
      <c r="D42" s="233"/>
      <c r="E42" s="58"/>
      <c r="F42" s="22"/>
      <c r="G42" s="4"/>
      <c r="H42" s="22"/>
      <c r="I42" s="63"/>
      <c r="J42" s="238"/>
      <c r="K42" s="238"/>
      <c r="L42" s="22"/>
      <c r="M42" s="24"/>
      <c r="N42" s="4"/>
      <c r="O42" s="240">
        <f t="shared" si="13"/>
        <v>0</v>
      </c>
      <c r="P42" s="228"/>
      <c r="Q42" s="229"/>
      <c r="R42" s="229"/>
      <c r="S42" s="229"/>
      <c r="T42" s="229"/>
      <c r="U42" s="229"/>
      <c r="V42" s="229"/>
      <c r="W42" s="230">
        <f t="shared" si="11"/>
        <v>0</v>
      </c>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c r="DI42" s="42"/>
      <c r="DJ42" s="42"/>
      <c r="DK42" s="42"/>
      <c r="DL42" s="42"/>
      <c r="DM42" s="42"/>
      <c r="DN42" s="42"/>
      <c r="DO42" s="42"/>
      <c r="DP42" s="42"/>
      <c r="DQ42" s="42"/>
      <c r="DR42" s="42"/>
      <c r="DS42" s="42"/>
      <c r="DT42" s="42"/>
      <c r="DU42" s="42"/>
      <c r="DV42" s="42"/>
      <c r="DW42" s="42"/>
      <c r="DX42" s="42"/>
      <c r="DY42" s="42"/>
      <c r="DZ42" s="42"/>
      <c r="EA42" s="42"/>
      <c r="EB42" s="42"/>
      <c r="EC42" s="42"/>
      <c r="ED42" s="42"/>
      <c r="EE42" s="42"/>
      <c r="EF42" s="42"/>
      <c r="EG42" s="42"/>
      <c r="EH42" s="42"/>
      <c r="EI42" s="42"/>
      <c r="EJ42" s="42"/>
      <c r="EK42" s="42"/>
      <c r="EL42" s="42"/>
      <c r="EM42" s="42"/>
      <c r="EN42" s="42"/>
      <c r="EO42" s="42"/>
      <c r="EP42" s="42"/>
      <c r="EQ42" s="42"/>
      <c r="ER42" s="42"/>
      <c r="ES42" s="42"/>
      <c r="ET42" s="42"/>
      <c r="EU42" s="42"/>
      <c r="EV42" s="42"/>
      <c r="EW42" s="42"/>
      <c r="EX42" s="42"/>
      <c r="EY42" s="42"/>
      <c r="EZ42" s="42"/>
      <c r="FA42" s="42"/>
      <c r="FB42" s="42"/>
      <c r="FC42" s="42"/>
      <c r="FD42" s="42"/>
      <c r="FE42" s="42"/>
      <c r="FF42" s="42"/>
      <c r="FG42" s="42"/>
      <c r="FH42" s="42"/>
      <c r="FI42" s="42"/>
      <c r="FJ42" s="42"/>
      <c r="FK42" s="42"/>
      <c r="FL42" s="42"/>
      <c r="FM42" s="42"/>
      <c r="FN42" s="42"/>
      <c r="FO42" s="42"/>
      <c r="FP42" s="42"/>
      <c r="FQ42" s="42"/>
      <c r="FR42" s="42"/>
      <c r="FS42" s="42"/>
      <c r="FT42" s="42"/>
      <c r="FU42" s="42"/>
      <c r="FV42" s="42"/>
      <c r="FW42" s="42"/>
      <c r="FX42" s="42"/>
      <c r="FY42" s="42"/>
      <c r="FZ42" s="42"/>
      <c r="GA42" s="42"/>
      <c r="GB42" s="42"/>
      <c r="GC42" s="42"/>
      <c r="GD42" s="42"/>
      <c r="GE42" s="42"/>
      <c r="GF42" s="42"/>
      <c r="GG42" s="42"/>
      <c r="GH42" s="42"/>
      <c r="GI42" s="42"/>
      <c r="GJ42" s="42"/>
      <c r="GK42" s="42"/>
      <c r="GL42" s="42"/>
      <c r="GM42" s="42"/>
      <c r="GN42" s="42"/>
      <c r="GO42" s="42"/>
    </row>
    <row r="43" spans="1:197" s="50" customFormat="1" ht="18.75" customHeight="1" x14ac:dyDescent="0.2">
      <c r="B43" s="65" t="str">
        <f t="shared" si="12"/>
        <v>3..</v>
      </c>
      <c r="C43" s="60">
        <v>3</v>
      </c>
      <c r="D43" s="233"/>
      <c r="E43" s="58"/>
      <c r="F43" s="22"/>
      <c r="G43" s="4"/>
      <c r="H43" s="22"/>
      <c r="I43" s="63"/>
      <c r="J43" s="238"/>
      <c r="K43" s="238"/>
      <c r="L43" s="22"/>
      <c r="M43" s="24"/>
      <c r="N43" s="4"/>
      <c r="O43" s="240">
        <f t="shared" si="13"/>
        <v>0</v>
      </c>
      <c r="P43" s="228"/>
      <c r="Q43" s="229"/>
      <c r="R43" s="229"/>
      <c r="S43" s="229"/>
      <c r="T43" s="229"/>
      <c r="U43" s="229"/>
      <c r="V43" s="229"/>
      <c r="W43" s="230">
        <f t="shared" si="11"/>
        <v>0</v>
      </c>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2"/>
      <c r="DL43" s="42"/>
      <c r="DM43" s="42"/>
      <c r="DN43" s="42"/>
      <c r="DO43" s="42"/>
      <c r="DP43" s="42"/>
      <c r="DQ43" s="42"/>
      <c r="DR43" s="42"/>
      <c r="DS43" s="42"/>
      <c r="DT43" s="42"/>
      <c r="DU43" s="42"/>
      <c r="DV43" s="42"/>
      <c r="DW43" s="42"/>
      <c r="DX43" s="42"/>
      <c r="DY43" s="42"/>
      <c r="DZ43" s="42"/>
      <c r="EA43" s="42"/>
      <c r="EB43" s="42"/>
      <c r="EC43" s="42"/>
      <c r="ED43" s="42"/>
      <c r="EE43" s="42"/>
      <c r="EF43" s="42"/>
      <c r="EG43" s="42"/>
      <c r="EH43" s="42"/>
      <c r="EI43" s="42"/>
      <c r="EJ43" s="42"/>
      <c r="EK43" s="42"/>
      <c r="EL43" s="42"/>
      <c r="EM43" s="42"/>
      <c r="EN43" s="42"/>
      <c r="EO43" s="42"/>
      <c r="EP43" s="42"/>
      <c r="EQ43" s="42"/>
      <c r="ER43" s="42"/>
      <c r="ES43" s="42"/>
      <c r="ET43" s="42"/>
      <c r="EU43" s="42"/>
      <c r="EV43" s="42"/>
      <c r="EW43" s="42"/>
      <c r="EX43" s="42"/>
      <c r="EY43" s="42"/>
      <c r="EZ43" s="42"/>
      <c r="FA43" s="42"/>
      <c r="FB43" s="42"/>
      <c r="FC43" s="42"/>
      <c r="FD43" s="42"/>
      <c r="FE43" s="42"/>
      <c r="FF43" s="42"/>
      <c r="FG43" s="42"/>
      <c r="FH43" s="42"/>
      <c r="FI43" s="42"/>
      <c r="FJ43" s="42"/>
      <c r="FK43" s="42"/>
      <c r="FL43" s="42"/>
      <c r="FM43" s="42"/>
      <c r="FN43" s="42"/>
      <c r="FO43" s="42"/>
      <c r="FP43" s="42"/>
      <c r="FQ43" s="42"/>
      <c r="FR43" s="42"/>
      <c r="FS43" s="42"/>
      <c r="FT43" s="42"/>
      <c r="FU43" s="42"/>
      <c r="FV43" s="42"/>
      <c r="FW43" s="42"/>
      <c r="FX43" s="42"/>
      <c r="FY43" s="42"/>
      <c r="FZ43" s="42"/>
      <c r="GA43" s="42"/>
      <c r="GB43" s="42"/>
      <c r="GC43" s="42"/>
      <c r="GD43" s="42"/>
      <c r="GE43" s="42"/>
      <c r="GF43" s="42"/>
      <c r="GG43" s="42"/>
      <c r="GH43" s="42"/>
      <c r="GI43" s="42"/>
      <c r="GJ43" s="42"/>
      <c r="GK43" s="42"/>
      <c r="GL43" s="42"/>
      <c r="GM43" s="42"/>
      <c r="GN43" s="42"/>
      <c r="GO43" s="42"/>
    </row>
    <row r="44" spans="1:197" s="50" customFormat="1" ht="18.75" customHeight="1" thickBot="1" x14ac:dyDescent="0.25">
      <c r="B44" s="66" t="str">
        <f t="shared" si="12"/>
        <v>3..</v>
      </c>
      <c r="C44" s="60">
        <v>3</v>
      </c>
      <c r="D44" s="233"/>
      <c r="E44" s="58"/>
      <c r="F44" s="22"/>
      <c r="G44" s="4"/>
      <c r="H44" s="22"/>
      <c r="I44" s="63"/>
      <c r="J44" s="238"/>
      <c r="K44" s="238"/>
      <c r="L44" s="22"/>
      <c r="M44" s="24"/>
      <c r="N44" s="4"/>
      <c r="O44" s="240">
        <f t="shared" si="13"/>
        <v>0</v>
      </c>
      <c r="P44" s="228"/>
      <c r="Q44" s="229"/>
      <c r="R44" s="229"/>
      <c r="S44" s="229"/>
      <c r="T44" s="229"/>
      <c r="U44" s="229"/>
      <c r="V44" s="229"/>
      <c r="W44" s="230">
        <f t="shared" si="11"/>
        <v>0</v>
      </c>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2"/>
      <c r="DL44" s="42"/>
      <c r="DM44" s="42"/>
      <c r="DN44" s="42"/>
      <c r="DO44" s="42"/>
      <c r="DP44" s="42"/>
      <c r="DQ44" s="42"/>
      <c r="DR44" s="42"/>
      <c r="DS44" s="42"/>
      <c r="DT44" s="42"/>
      <c r="DU44" s="42"/>
      <c r="DV44" s="42"/>
      <c r="DW44" s="42"/>
      <c r="DX44" s="42"/>
      <c r="DY44" s="42"/>
      <c r="DZ44" s="42"/>
      <c r="EA44" s="42"/>
      <c r="EB44" s="42"/>
      <c r="EC44" s="42"/>
      <c r="ED44" s="42"/>
      <c r="EE44" s="42"/>
      <c r="EF44" s="42"/>
      <c r="EG44" s="42"/>
      <c r="EH44" s="42"/>
      <c r="EI44" s="42"/>
      <c r="EJ44" s="42"/>
      <c r="EK44" s="42"/>
      <c r="EL44" s="42"/>
      <c r="EM44" s="42"/>
      <c r="EN44" s="42"/>
      <c r="EO44" s="42"/>
      <c r="EP44" s="42"/>
      <c r="EQ44" s="42"/>
      <c r="ER44" s="42"/>
      <c r="ES44" s="42"/>
      <c r="ET44" s="42"/>
      <c r="EU44" s="42"/>
      <c r="EV44" s="42"/>
      <c r="EW44" s="42"/>
      <c r="EX44" s="42"/>
      <c r="EY44" s="42"/>
      <c r="EZ44" s="42"/>
      <c r="FA44" s="42"/>
      <c r="FB44" s="42"/>
      <c r="FC44" s="42"/>
      <c r="FD44" s="42"/>
      <c r="FE44" s="42"/>
      <c r="FF44" s="42"/>
      <c r="FG44" s="42"/>
      <c r="FH44" s="42"/>
      <c r="FI44" s="42"/>
      <c r="FJ44" s="42"/>
      <c r="FK44" s="42"/>
      <c r="FL44" s="42"/>
      <c r="FM44" s="42"/>
      <c r="FN44" s="42"/>
      <c r="FO44" s="42"/>
      <c r="FP44" s="42"/>
      <c r="FQ44" s="42"/>
      <c r="FR44" s="42"/>
      <c r="FS44" s="42"/>
      <c r="FT44" s="42"/>
      <c r="FU44" s="42"/>
      <c r="FV44" s="42"/>
      <c r="FW44" s="42"/>
      <c r="FX44" s="42"/>
      <c r="FY44" s="42"/>
      <c r="FZ44" s="42"/>
      <c r="GA44" s="42"/>
      <c r="GB44" s="42"/>
      <c r="GC44" s="42"/>
      <c r="GD44" s="42"/>
      <c r="GE44" s="42"/>
      <c r="GF44" s="42"/>
      <c r="GG44" s="42"/>
      <c r="GH44" s="42"/>
      <c r="GI44" s="42"/>
      <c r="GJ44" s="42"/>
      <c r="GK44" s="42"/>
      <c r="GL44" s="42"/>
      <c r="GM44" s="42"/>
      <c r="GN44" s="42"/>
      <c r="GO44" s="42"/>
    </row>
    <row r="45" spans="1:197" s="50" customFormat="1" ht="18.75" customHeight="1" thickBot="1" x14ac:dyDescent="0.25">
      <c r="B45" s="64" t="s">
        <v>50</v>
      </c>
      <c r="C45" s="47"/>
      <c r="D45" s="47"/>
      <c r="E45" s="61"/>
      <c r="F45" s="47"/>
      <c r="G45" s="47"/>
      <c r="H45" s="47"/>
      <c r="I45" s="47"/>
      <c r="J45" s="47"/>
      <c r="K45" s="47"/>
      <c r="L45" s="47"/>
      <c r="M45" s="47"/>
      <c r="N45" s="62">
        <f t="shared" ref="N45:W45" si="14">SUM(N37:N44)</f>
        <v>0</v>
      </c>
      <c r="O45" s="227">
        <f t="shared" ref="O45" si="15">SUM(O37:O44)</f>
        <v>0</v>
      </c>
      <c r="P45" s="231">
        <f t="shared" si="14"/>
        <v>0</v>
      </c>
      <c r="Q45" s="231">
        <f t="shared" si="14"/>
        <v>0</v>
      </c>
      <c r="R45" s="231"/>
      <c r="S45" s="231"/>
      <c r="T45" s="231"/>
      <c r="U45" s="231">
        <f t="shared" si="14"/>
        <v>0</v>
      </c>
      <c r="V45" s="231">
        <f t="shared" si="14"/>
        <v>0</v>
      </c>
      <c r="W45" s="232">
        <f t="shared" si="14"/>
        <v>0</v>
      </c>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2"/>
      <c r="DL45" s="42"/>
      <c r="DM45" s="42"/>
      <c r="DN45" s="42"/>
      <c r="DO45" s="42"/>
      <c r="DP45" s="42"/>
      <c r="DQ45" s="42"/>
      <c r="DR45" s="42"/>
      <c r="DS45" s="42"/>
      <c r="DT45" s="42"/>
      <c r="DU45" s="42"/>
      <c r="DV45" s="42"/>
      <c r="DW45" s="42"/>
      <c r="DX45" s="42"/>
      <c r="DY45" s="42"/>
      <c r="DZ45" s="42"/>
      <c r="EA45" s="42"/>
      <c r="EB45" s="42"/>
      <c r="EC45" s="42"/>
      <c r="ED45" s="42"/>
      <c r="EE45" s="42"/>
      <c r="EF45" s="42"/>
      <c r="EG45" s="42"/>
      <c r="EH45" s="42"/>
      <c r="EI45" s="42"/>
      <c r="EJ45" s="42"/>
      <c r="EK45" s="42"/>
      <c r="EL45" s="42"/>
      <c r="EM45" s="42"/>
      <c r="EN45" s="42"/>
      <c r="EO45" s="42"/>
      <c r="EP45" s="42"/>
      <c r="EQ45" s="42"/>
      <c r="ER45" s="42"/>
      <c r="ES45" s="42"/>
      <c r="ET45" s="42"/>
      <c r="EU45" s="42"/>
      <c r="EV45" s="42"/>
      <c r="EW45" s="42"/>
      <c r="EX45" s="42"/>
      <c r="EY45" s="42"/>
      <c r="EZ45" s="42"/>
      <c r="FA45" s="42"/>
      <c r="FB45" s="42"/>
      <c r="FC45" s="42"/>
      <c r="FD45" s="42"/>
      <c r="FE45" s="42"/>
      <c r="FF45" s="42"/>
      <c r="FG45" s="42"/>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42"/>
      <c r="GI45" s="42"/>
      <c r="GJ45" s="42"/>
      <c r="GK45" s="42"/>
      <c r="GL45" s="42"/>
      <c r="GM45" s="42"/>
      <c r="GN45" s="42"/>
      <c r="GO45" s="42"/>
    </row>
    <row r="46" spans="1:197" s="50" customFormat="1" ht="9" customHeight="1" thickBot="1" x14ac:dyDescent="0.25">
      <c r="A46" s="51"/>
      <c r="B46" s="51"/>
      <c r="C46" s="51"/>
      <c r="D46" s="51"/>
      <c r="E46" s="51"/>
      <c r="F46" s="51"/>
      <c r="G46" s="51"/>
      <c r="H46" s="51"/>
      <c r="I46" s="51"/>
      <c r="J46" s="51"/>
      <c r="K46" s="51"/>
      <c r="L46" s="51"/>
      <c r="M46" s="51"/>
      <c r="N46" s="51"/>
      <c r="O46" s="51"/>
      <c r="P46" s="51"/>
      <c r="Q46" s="51"/>
      <c r="R46" s="51"/>
      <c r="S46" s="51"/>
      <c r="T46" s="51"/>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2"/>
      <c r="DL46" s="42"/>
      <c r="DM46" s="42"/>
      <c r="DN46" s="42"/>
      <c r="DO46" s="42"/>
      <c r="DP46" s="42"/>
      <c r="DQ46" s="42"/>
      <c r="DR46" s="42"/>
      <c r="DS46" s="42"/>
      <c r="DT46" s="42"/>
      <c r="DU46" s="42"/>
      <c r="DV46" s="42"/>
      <c r="DW46" s="42"/>
      <c r="DX46" s="42"/>
      <c r="DY46" s="42"/>
      <c r="DZ46" s="42"/>
      <c r="EA46" s="42"/>
      <c r="EB46" s="42"/>
      <c r="EC46" s="42"/>
      <c r="ED46" s="42"/>
      <c r="EE46" s="42"/>
      <c r="EF46" s="42"/>
      <c r="EG46" s="42"/>
      <c r="EH46" s="42"/>
      <c r="EI46" s="42"/>
      <c r="EJ46" s="42"/>
      <c r="EK46" s="42"/>
      <c r="EL46" s="42"/>
      <c r="EM46" s="42"/>
      <c r="EN46" s="42"/>
      <c r="EO46" s="42"/>
      <c r="EP46" s="42"/>
      <c r="EQ46" s="42"/>
      <c r="ER46" s="42"/>
      <c r="ES46" s="42"/>
      <c r="ET46" s="42"/>
      <c r="EU46" s="42"/>
      <c r="EV46" s="42"/>
      <c r="EW46" s="42"/>
      <c r="EX46" s="42"/>
      <c r="EY46" s="42"/>
      <c r="EZ46" s="42"/>
      <c r="FA46" s="42"/>
      <c r="FB46" s="42"/>
      <c r="FC46" s="42"/>
      <c r="FD46" s="42"/>
      <c r="FE46" s="42"/>
      <c r="FF46" s="42"/>
      <c r="FG46" s="42"/>
      <c r="FH46" s="42"/>
      <c r="FI46" s="42"/>
      <c r="FJ46" s="42"/>
      <c r="FK46" s="42"/>
      <c r="FL46" s="42"/>
      <c r="FM46" s="42"/>
      <c r="FN46" s="42"/>
      <c r="FO46" s="42"/>
      <c r="FP46" s="42"/>
      <c r="FQ46" s="42"/>
      <c r="FR46" s="42"/>
      <c r="FS46" s="42"/>
      <c r="FT46" s="42"/>
      <c r="FU46" s="42"/>
      <c r="FV46" s="42"/>
      <c r="FW46" s="42"/>
      <c r="FX46" s="42"/>
      <c r="FY46" s="42"/>
      <c r="FZ46" s="42"/>
      <c r="GA46" s="42"/>
      <c r="GB46" s="42"/>
      <c r="GC46" s="42"/>
      <c r="GD46" s="42"/>
      <c r="GE46" s="42"/>
      <c r="GF46" s="42"/>
      <c r="GG46" s="42"/>
      <c r="GH46" s="42"/>
      <c r="GI46" s="42"/>
      <c r="GJ46" s="42"/>
      <c r="GK46" s="42"/>
      <c r="GL46" s="42"/>
      <c r="GM46" s="42"/>
      <c r="GN46" s="42"/>
      <c r="GO46" s="42"/>
    </row>
    <row r="47" spans="1:197" s="40" customFormat="1" ht="47.25" x14ac:dyDescent="0.2">
      <c r="A47"/>
      <c r="B47" s="59" t="s">
        <v>269</v>
      </c>
      <c r="C47" s="67" t="s">
        <v>56</v>
      </c>
      <c r="D47" s="56" t="s">
        <v>63</v>
      </c>
      <c r="E47" s="45" t="s">
        <v>54</v>
      </c>
      <c r="F47" s="44" t="s">
        <v>13</v>
      </c>
      <c r="G47" s="44" t="s">
        <v>53</v>
      </c>
      <c r="H47" s="44" t="s">
        <v>47</v>
      </c>
      <c r="I47" s="45" t="s">
        <v>0</v>
      </c>
      <c r="J47" s="237" t="s">
        <v>110</v>
      </c>
      <c r="K47" s="237" t="s">
        <v>109</v>
      </c>
      <c r="L47" s="46" t="s">
        <v>44</v>
      </c>
      <c r="M47" s="46" t="s">
        <v>43</v>
      </c>
      <c r="N47" s="45" t="s">
        <v>1</v>
      </c>
      <c r="O47" s="239" t="s">
        <v>266</v>
      </c>
      <c r="P47" s="48" t="s">
        <v>33</v>
      </c>
      <c r="Q47" s="48" t="s">
        <v>38</v>
      </c>
      <c r="R47" s="48"/>
      <c r="S47" s="48"/>
      <c r="T47" s="48"/>
      <c r="U47" s="48" t="s">
        <v>37</v>
      </c>
      <c r="V47" s="48" t="s">
        <v>36</v>
      </c>
      <c r="W47" s="49" t="s">
        <v>3</v>
      </c>
      <c r="X47" s="42"/>
      <c r="Y47" s="42"/>
      <c r="Z47" s="42"/>
      <c r="AA47" s="42"/>
      <c r="AB47" s="42"/>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row>
    <row r="48" spans="1:197" s="50" customFormat="1" ht="18.75" customHeight="1" x14ac:dyDescent="0.2">
      <c r="B48" s="65" t="str">
        <f>C48&amp;"."&amp;E48&amp;"."&amp;G48</f>
        <v>4.1.1</v>
      </c>
      <c r="C48" s="60">
        <v>4</v>
      </c>
      <c r="D48" s="57"/>
      <c r="E48" s="58">
        <v>1</v>
      </c>
      <c r="F48" s="22"/>
      <c r="G48" s="4">
        <v>1</v>
      </c>
      <c r="H48" s="22"/>
      <c r="I48" s="63"/>
      <c r="J48" s="238"/>
      <c r="K48" s="238"/>
      <c r="L48" s="22"/>
      <c r="M48" s="24"/>
      <c r="N48" s="4"/>
      <c r="O48" s="240">
        <f>M48*N48</f>
        <v>0</v>
      </c>
      <c r="P48" s="228"/>
      <c r="Q48" s="229"/>
      <c r="R48" s="229"/>
      <c r="S48" s="229"/>
      <c r="T48" s="229"/>
      <c r="U48" s="229"/>
      <c r="V48" s="229"/>
      <c r="W48" s="230">
        <f t="shared" ref="W48:W55" si="16">SUM(P48:V48)</f>
        <v>0</v>
      </c>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2"/>
      <c r="DL48" s="42"/>
      <c r="DM48" s="42"/>
      <c r="DN48" s="42"/>
      <c r="DO48" s="42"/>
      <c r="DP48" s="42"/>
      <c r="DQ48" s="42"/>
      <c r="DR48" s="42"/>
      <c r="DS48" s="42"/>
      <c r="DT48" s="42"/>
      <c r="DU48" s="42"/>
      <c r="DV48" s="42"/>
      <c r="DW48" s="42"/>
      <c r="DX48" s="42"/>
      <c r="DY48" s="42"/>
      <c r="DZ48" s="42"/>
      <c r="EA48" s="42"/>
      <c r="EB48" s="42"/>
      <c r="EC48" s="42"/>
      <c r="ED48" s="42"/>
      <c r="EE48" s="42"/>
      <c r="EF48" s="42"/>
      <c r="EG48" s="42"/>
      <c r="EH48" s="42"/>
      <c r="EI48" s="42"/>
      <c r="EJ48" s="42"/>
      <c r="EK48" s="42"/>
      <c r="EL48" s="42"/>
      <c r="EM48" s="42"/>
      <c r="EN48" s="42"/>
      <c r="EO48" s="42"/>
      <c r="EP48" s="42"/>
      <c r="EQ48" s="42"/>
      <c r="ER48" s="42"/>
      <c r="ES48" s="42"/>
      <c r="ET48" s="42"/>
      <c r="EU48" s="42"/>
      <c r="EV48" s="42"/>
      <c r="EW48" s="42"/>
      <c r="EX48" s="42"/>
      <c r="EY48" s="42"/>
      <c r="EZ48" s="42"/>
      <c r="FA48" s="42"/>
      <c r="FB48" s="42"/>
      <c r="FC48" s="42"/>
      <c r="FD48" s="42"/>
      <c r="FE48" s="42"/>
      <c r="FF48" s="42"/>
      <c r="FG48" s="42"/>
      <c r="FH48" s="42"/>
      <c r="FI48" s="42"/>
      <c r="FJ48" s="42"/>
      <c r="FK48" s="42"/>
      <c r="FL48" s="42"/>
      <c r="FM48" s="42"/>
      <c r="FN48" s="42"/>
      <c r="FO48" s="42"/>
      <c r="FP48" s="42"/>
      <c r="FQ48" s="42"/>
      <c r="FR48" s="42"/>
      <c r="FS48" s="42"/>
      <c r="FT48" s="42"/>
      <c r="FU48" s="42"/>
      <c r="FV48" s="42"/>
      <c r="FW48" s="42"/>
      <c r="FX48" s="42"/>
      <c r="FY48" s="42"/>
      <c r="FZ48" s="42"/>
      <c r="GA48" s="42"/>
      <c r="GB48" s="42"/>
      <c r="GC48" s="42"/>
      <c r="GD48" s="42"/>
      <c r="GE48" s="42"/>
      <c r="GF48" s="42"/>
      <c r="GG48" s="42"/>
      <c r="GH48" s="42"/>
      <c r="GI48" s="42"/>
      <c r="GJ48" s="42"/>
      <c r="GK48" s="42"/>
      <c r="GL48" s="42"/>
      <c r="GM48" s="42"/>
      <c r="GN48" s="42"/>
      <c r="GO48" s="42"/>
    </row>
    <row r="49" spans="1:197" s="50" customFormat="1" ht="18.75" customHeight="1" x14ac:dyDescent="0.2">
      <c r="B49" s="65" t="str">
        <f t="shared" ref="B49:B55" si="17">C49&amp;"."&amp;E49&amp;"."&amp;G49</f>
        <v>4..</v>
      </c>
      <c r="C49" s="60">
        <v>4</v>
      </c>
      <c r="D49" s="57"/>
      <c r="E49" s="58"/>
      <c r="F49" s="22"/>
      <c r="G49" s="4"/>
      <c r="H49" s="22"/>
      <c r="I49" s="63"/>
      <c r="J49" s="238"/>
      <c r="K49" s="238"/>
      <c r="L49" s="22"/>
      <c r="M49" s="24"/>
      <c r="N49" s="4"/>
      <c r="O49" s="240">
        <f t="shared" ref="O49:O55" si="18">M49*N49</f>
        <v>0</v>
      </c>
      <c r="P49" s="228"/>
      <c r="Q49" s="229"/>
      <c r="R49" s="229"/>
      <c r="S49" s="229"/>
      <c r="T49" s="229"/>
      <c r="U49" s="229"/>
      <c r="V49" s="229"/>
      <c r="W49" s="230">
        <f t="shared" si="16"/>
        <v>0</v>
      </c>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row>
    <row r="50" spans="1:197" s="50" customFormat="1" ht="18.75" customHeight="1" x14ac:dyDescent="0.2">
      <c r="B50" s="65" t="str">
        <f t="shared" si="17"/>
        <v>4..</v>
      </c>
      <c r="C50" s="60">
        <v>4</v>
      </c>
      <c r="D50" s="57"/>
      <c r="E50" s="58"/>
      <c r="F50" s="22"/>
      <c r="G50" s="4"/>
      <c r="H50" s="22"/>
      <c r="I50" s="63"/>
      <c r="J50" s="238"/>
      <c r="K50" s="238"/>
      <c r="L50" s="22"/>
      <c r="M50" s="24"/>
      <c r="N50" s="4"/>
      <c r="O50" s="240">
        <f t="shared" si="18"/>
        <v>0</v>
      </c>
      <c r="P50" s="228"/>
      <c r="Q50" s="229"/>
      <c r="R50" s="229"/>
      <c r="S50" s="229"/>
      <c r="T50" s="229"/>
      <c r="U50" s="229"/>
      <c r="V50" s="229"/>
      <c r="W50" s="230">
        <f t="shared" si="16"/>
        <v>0</v>
      </c>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2"/>
      <c r="CI50" s="42"/>
      <c r="CJ50" s="42"/>
      <c r="CK50" s="42"/>
      <c r="CL50" s="42"/>
      <c r="CM50" s="42"/>
      <c r="CN50" s="42"/>
      <c r="CO50" s="42"/>
      <c r="CP50" s="42"/>
      <c r="CQ50" s="42"/>
      <c r="CR50" s="42"/>
      <c r="CS50" s="42"/>
      <c r="CT50" s="42"/>
      <c r="CU50" s="42"/>
      <c r="CV50" s="42"/>
      <c r="CW50" s="42"/>
      <c r="CX50" s="42"/>
      <c r="CY50" s="42"/>
      <c r="CZ50" s="42"/>
      <c r="DA50" s="42"/>
      <c r="DB50" s="42"/>
      <c r="DC50" s="42"/>
      <c r="DD50" s="42"/>
      <c r="DE50" s="42"/>
      <c r="DF50" s="42"/>
      <c r="DG50" s="42"/>
      <c r="DH50" s="42"/>
      <c r="DI50" s="42"/>
      <c r="DJ50" s="42"/>
      <c r="DK50" s="42"/>
      <c r="DL50" s="42"/>
      <c r="DM50" s="42"/>
      <c r="DN50" s="42"/>
      <c r="DO50" s="42"/>
      <c r="DP50" s="42"/>
      <c r="DQ50" s="42"/>
      <c r="DR50" s="42"/>
      <c r="DS50" s="42"/>
      <c r="DT50" s="42"/>
      <c r="DU50" s="42"/>
      <c r="DV50" s="42"/>
      <c r="DW50" s="42"/>
      <c r="DX50" s="42"/>
      <c r="DY50" s="42"/>
      <c r="DZ50" s="42"/>
      <c r="EA50" s="42"/>
      <c r="EB50" s="42"/>
      <c r="EC50" s="42"/>
      <c r="ED50" s="42"/>
      <c r="EE50" s="42"/>
      <c r="EF50" s="42"/>
      <c r="EG50" s="42"/>
      <c r="EH50" s="42"/>
      <c r="EI50" s="42"/>
      <c r="EJ50" s="42"/>
      <c r="EK50" s="42"/>
      <c r="EL50" s="42"/>
      <c r="EM50" s="42"/>
      <c r="EN50" s="42"/>
      <c r="EO50" s="42"/>
      <c r="EP50" s="42"/>
      <c r="EQ50" s="42"/>
      <c r="ER50" s="42"/>
      <c r="ES50" s="42"/>
      <c r="ET50" s="42"/>
      <c r="EU50" s="42"/>
      <c r="EV50" s="42"/>
      <c r="EW50" s="42"/>
      <c r="EX50" s="42"/>
      <c r="EY50" s="42"/>
      <c r="EZ50" s="42"/>
      <c r="FA50" s="42"/>
      <c r="FB50" s="42"/>
      <c r="FC50" s="42"/>
      <c r="FD50" s="42"/>
      <c r="FE50" s="42"/>
      <c r="FF50" s="42"/>
      <c r="FG50" s="42"/>
      <c r="FH50" s="42"/>
      <c r="FI50" s="42"/>
      <c r="FJ50" s="42"/>
      <c r="FK50" s="42"/>
      <c r="FL50" s="42"/>
      <c r="FM50" s="42"/>
      <c r="FN50" s="42"/>
      <c r="FO50" s="42"/>
      <c r="FP50" s="42"/>
      <c r="FQ50" s="42"/>
      <c r="FR50" s="42"/>
      <c r="FS50" s="42"/>
      <c r="FT50" s="42"/>
      <c r="FU50" s="42"/>
      <c r="FV50" s="42"/>
      <c r="FW50" s="42"/>
      <c r="FX50" s="42"/>
      <c r="FY50" s="42"/>
      <c r="FZ50" s="42"/>
      <c r="GA50" s="42"/>
      <c r="GB50" s="42"/>
      <c r="GC50" s="42"/>
      <c r="GD50" s="42"/>
      <c r="GE50" s="42"/>
      <c r="GF50" s="42"/>
      <c r="GG50" s="42"/>
      <c r="GH50" s="42"/>
      <c r="GI50" s="42"/>
      <c r="GJ50" s="42"/>
      <c r="GK50" s="42"/>
      <c r="GL50" s="42"/>
      <c r="GM50" s="42"/>
      <c r="GN50" s="42"/>
      <c r="GO50" s="42"/>
    </row>
    <row r="51" spans="1:197" s="50" customFormat="1" ht="18.75" customHeight="1" x14ac:dyDescent="0.2">
      <c r="B51" s="65" t="str">
        <f t="shared" si="17"/>
        <v>4..</v>
      </c>
      <c r="C51" s="60">
        <v>4</v>
      </c>
      <c r="D51" s="57"/>
      <c r="E51" s="58"/>
      <c r="F51" s="22"/>
      <c r="G51" s="4"/>
      <c r="H51" s="22"/>
      <c r="I51" s="63"/>
      <c r="J51" s="238"/>
      <c r="K51" s="238"/>
      <c r="L51" s="22"/>
      <c r="M51" s="24"/>
      <c r="N51" s="4"/>
      <c r="O51" s="240">
        <f t="shared" si="18"/>
        <v>0</v>
      </c>
      <c r="P51" s="228"/>
      <c r="Q51" s="229"/>
      <c r="R51" s="229"/>
      <c r="S51" s="229"/>
      <c r="T51" s="229"/>
      <c r="U51" s="229"/>
      <c r="V51" s="229"/>
      <c r="W51" s="230">
        <f t="shared" si="16"/>
        <v>0</v>
      </c>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42"/>
      <c r="FZ51" s="42"/>
      <c r="GA51" s="42"/>
      <c r="GB51" s="42"/>
      <c r="GC51" s="42"/>
      <c r="GD51" s="42"/>
      <c r="GE51" s="42"/>
      <c r="GF51" s="42"/>
      <c r="GG51" s="42"/>
      <c r="GH51" s="42"/>
      <c r="GI51" s="42"/>
      <c r="GJ51" s="42"/>
      <c r="GK51" s="42"/>
      <c r="GL51" s="42"/>
      <c r="GM51" s="42"/>
      <c r="GN51" s="42"/>
      <c r="GO51" s="42"/>
    </row>
    <row r="52" spans="1:197" s="50" customFormat="1" ht="18.75" customHeight="1" x14ac:dyDescent="0.2">
      <c r="B52" s="65" t="str">
        <f t="shared" si="17"/>
        <v>4..</v>
      </c>
      <c r="C52" s="60">
        <v>4</v>
      </c>
      <c r="D52" s="57"/>
      <c r="E52" s="58"/>
      <c r="F52" s="22"/>
      <c r="G52" s="4"/>
      <c r="H52" s="22"/>
      <c r="I52" s="63"/>
      <c r="J52" s="238"/>
      <c r="K52" s="238"/>
      <c r="L52" s="22"/>
      <c r="M52" s="24"/>
      <c r="N52" s="4"/>
      <c r="O52" s="240">
        <f t="shared" si="18"/>
        <v>0</v>
      </c>
      <c r="P52" s="228"/>
      <c r="Q52" s="229"/>
      <c r="R52" s="229"/>
      <c r="S52" s="229"/>
      <c r="T52" s="229"/>
      <c r="U52" s="229"/>
      <c r="V52" s="229"/>
      <c r="W52" s="230">
        <f t="shared" si="16"/>
        <v>0</v>
      </c>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42"/>
      <c r="DC52" s="42"/>
      <c r="DD52" s="42"/>
      <c r="DE52" s="42"/>
      <c r="DF52" s="42"/>
      <c r="DG52" s="42"/>
      <c r="DH52" s="42"/>
      <c r="DI52" s="42"/>
      <c r="DJ52" s="42"/>
      <c r="DK52" s="42"/>
      <c r="DL52" s="42"/>
      <c r="DM52" s="42"/>
      <c r="DN52" s="42"/>
      <c r="DO52" s="42"/>
      <c r="DP52" s="42"/>
      <c r="DQ52" s="42"/>
      <c r="DR52" s="42"/>
      <c r="DS52" s="42"/>
      <c r="DT52" s="42"/>
      <c r="DU52" s="42"/>
      <c r="DV52" s="42"/>
      <c r="DW52" s="42"/>
      <c r="DX52" s="42"/>
      <c r="DY52" s="42"/>
      <c r="DZ52" s="42"/>
      <c r="EA52" s="42"/>
      <c r="EB52" s="42"/>
      <c r="EC52" s="42"/>
      <c r="ED52" s="42"/>
      <c r="EE52" s="42"/>
      <c r="EF52" s="42"/>
      <c r="EG52" s="42"/>
      <c r="EH52" s="42"/>
      <c r="EI52" s="42"/>
      <c r="EJ52" s="42"/>
      <c r="EK52" s="42"/>
      <c r="EL52" s="42"/>
      <c r="EM52" s="42"/>
      <c r="EN52" s="42"/>
      <c r="EO52" s="42"/>
      <c r="EP52" s="42"/>
      <c r="EQ52" s="42"/>
      <c r="ER52" s="42"/>
      <c r="ES52" s="42"/>
      <c r="ET52" s="42"/>
      <c r="EU52" s="42"/>
      <c r="EV52" s="42"/>
      <c r="EW52" s="42"/>
      <c r="EX52" s="42"/>
      <c r="EY52" s="42"/>
      <c r="EZ52" s="42"/>
      <c r="FA52" s="42"/>
      <c r="FB52" s="42"/>
      <c r="FC52" s="42"/>
      <c r="FD52" s="42"/>
      <c r="FE52" s="42"/>
      <c r="FF52" s="42"/>
      <c r="FG52" s="42"/>
      <c r="FH52" s="42"/>
      <c r="FI52" s="42"/>
      <c r="FJ52" s="42"/>
      <c r="FK52" s="42"/>
      <c r="FL52" s="42"/>
      <c r="FM52" s="42"/>
      <c r="FN52" s="42"/>
      <c r="FO52" s="42"/>
      <c r="FP52" s="42"/>
      <c r="FQ52" s="42"/>
      <c r="FR52" s="42"/>
      <c r="FS52" s="42"/>
      <c r="FT52" s="42"/>
      <c r="FU52" s="42"/>
      <c r="FV52" s="42"/>
      <c r="FW52" s="42"/>
      <c r="FX52" s="42"/>
      <c r="FY52" s="42"/>
      <c r="FZ52" s="42"/>
      <c r="GA52" s="42"/>
      <c r="GB52" s="42"/>
      <c r="GC52" s="42"/>
      <c r="GD52" s="42"/>
      <c r="GE52" s="42"/>
      <c r="GF52" s="42"/>
      <c r="GG52" s="42"/>
      <c r="GH52" s="42"/>
      <c r="GI52" s="42"/>
      <c r="GJ52" s="42"/>
      <c r="GK52" s="42"/>
      <c r="GL52" s="42"/>
      <c r="GM52" s="42"/>
      <c r="GN52" s="42"/>
      <c r="GO52" s="42"/>
    </row>
    <row r="53" spans="1:197" s="50" customFormat="1" ht="18.75" customHeight="1" x14ac:dyDescent="0.2">
      <c r="B53" s="65" t="str">
        <f t="shared" si="17"/>
        <v>4..</v>
      </c>
      <c r="C53" s="60">
        <v>4</v>
      </c>
      <c r="D53" s="57"/>
      <c r="E53" s="58"/>
      <c r="F53" s="22"/>
      <c r="G53" s="4"/>
      <c r="H53" s="22"/>
      <c r="I53" s="63"/>
      <c r="J53" s="238"/>
      <c r="K53" s="238"/>
      <c r="L53" s="22"/>
      <c r="M53" s="24"/>
      <c r="N53" s="4"/>
      <c r="O53" s="240">
        <f t="shared" si="18"/>
        <v>0</v>
      </c>
      <c r="P53" s="228"/>
      <c r="Q53" s="229"/>
      <c r="R53" s="229"/>
      <c r="S53" s="229"/>
      <c r="T53" s="229"/>
      <c r="U53" s="229"/>
      <c r="V53" s="229"/>
      <c r="W53" s="230">
        <f t="shared" si="16"/>
        <v>0</v>
      </c>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42"/>
      <c r="FZ53" s="42"/>
      <c r="GA53" s="42"/>
      <c r="GB53" s="42"/>
      <c r="GC53" s="42"/>
      <c r="GD53" s="42"/>
      <c r="GE53" s="42"/>
      <c r="GF53" s="42"/>
      <c r="GG53" s="42"/>
      <c r="GH53" s="42"/>
      <c r="GI53" s="42"/>
      <c r="GJ53" s="42"/>
      <c r="GK53" s="42"/>
      <c r="GL53" s="42"/>
      <c r="GM53" s="42"/>
      <c r="GN53" s="42"/>
      <c r="GO53" s="42"/>
    </row>
    <row r="54" spans="1:197" s="50" customFormat="1" ht="18.75" customHeight="1" x14ac:dyDescent="0.2">
      <c r="B54" s="65" t="str">
        <f t="shared" si="17"/>
        <v>4..</v>
      </c>
      <c r="C54" s="60">
        <v>4</v>
      </c>
      <c r="D54" s="57"/>
      <c r="E54" s="58"/>
      <c r="F54" s="22"/>
      <c r="G54" s="4"/>
      <c r="H54" s="22"/>
      <c r="I54" s="63"/>
      <c r="J54" s="238"/>
      <c r="K54" s="238"/>
      <c r="L54" s="22"/>
      <c r="M54" s="24"/>
      <c r="N54" s="4"/>
      <c r="O54" s="240">
        <f t="shared" si="18"/>
        <v>0</v>
      </c>
      <c r="P54" s="228"/>
      <c r="Q54" s="229"/>
      <c r="R54" s="229"/>
      <c r="S54" s="229"/>
      <c r="T54" s="229"/>
      <c r="U54" s="229"/>
      <c r="V54" s="229"/>
      <c r="W54" s="230">
        <f t="shared" si="16"/>
        <v>0</v>
      </c>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42"/>
      <c r="BZ54" s="42"/>
      <c r="CA54" s="42"/>
      <c r="CB54" s="42"/>
      <c r="CC54" s="42"/>
      <c r="CD54" s="42"/>
      <c r="CE54" s="42"/>
      <c r="CF54" s="42"/>
      <c r="CG54" s="42"/>
      <c r="CH54" s="42"/>
      <c r="CI54" s="42"/>
      <c r="CJ54" s="42"/>
      <c r="CK54" s="42"/>
      <c r="CL54" s="42"/>
      <c r="CM54" s="42"/>
      <c r="CN54" s="42"/>
      <c r="CO54" s="42"/>
      <c r="CP54" s="42"/>
      <c r="CQ54" s="42"/>
      <c r="CR54" s="42"/>
      <c r="CS54" s="42"/>
      <c r="CT54" s="42"/>
      <c r="CU54" s="42"/>
      <c r="CV54" s="42"/>
      <c r="CW54" s="42"/>
      <c r="CX54" s="42"/>
      <c r="CY54" s="42"/>
      <c r="CZ54" s="42"/>
      <c r="DA54" s="42"/>
      <c r="DB54" s="42"/>
      <c r="DC54" s="42"/>
      <c r="DD54" s="42"/>
      <c r="DE54" s="42"/>
      <c r="DF54" s="42"/>
      <c r="DG54" s="42"/>
      <c r="DH54" s="42"/>
      <c r="DI54" s="42"/>
      <c r="DJ54" s="42"/>
      <c r="DK54" s="42"/>
      <c r="DL54" s="42"/>
      <c r="DM54" s="42"/>
      <c r="DN54" s="42"/>
      <c r="DO54" s="42"/>
      <c r="DP54" s="42"/>
      <c r="DQ54" s="42"/>
      <c r="DR54" s="42"/>
      <c r="DS54" s="42"/>
      <c r="DT54" s="42"/>
      <c r="DU54" s="42"/>
      <c r="DV54" s="42"/>
      <c r="DW54" s="42"/>
      <c r="DX54" s="42"/>
      <c r="DY54" s="42"/>
      <c r="DZ54" s="42"/>
      <c r="EA54" s="42"/>
      <c r="EB54" s="42"/>
      <c r="EC54" s="42"/>
      <c r="ED54" s="42"/>
      <c r="EE54" s="42"/>
      <c r="EF54" s="42"/>
      <c r="EG54" s="42"/>
      <c r="EH54" s="42"/>
      <c r="EI54" s="42"/>
      <c r="EJ54" s="42"/>
      <c r="EK54" s="42"/>
      <c r="EL54" s="42"/>
      <c r="EM54" s="42"/>
      <c r="EN54" s="42"/>
      <c r="EO54" s="42"/>
      <c r="EP54" s="42"/>
      <c r="EQ54" s="42"/>
      <c r="ER54" s="42"/>
      <c r="ES54" s="42"/>
      <c r="ET54" s="42"/>
      <c r="EU54" s="42"/>
      <c r="EV54" s="42"/>
      <c r="EW54" s="42"/>
      <c r="EX54" s="42"/>
      <c r="EY54" s="42"/>
      <c r="EZ54" s="42"/>
      <c r="FA54" s="42"/>
      <c r="FB54" s="42"/>
      <c r="FC54" s="42"/>
      <c r="FD54" s="42"/>
      <c r="FE54" s="42"/>
      <c r="FF54" s="42"/>
      <c r="FG54" s="42"/>
      <c r="FH54" s="42"/>
      <c r="FI54" s="42"/>
      <c r="FJ54" s="42"/>
      <c r="FK54" s="42"/>
      <c r="FL54" s="42"/>
      <c r="FM54" s="42"/>
      <c r="FN54" s="42"/>
      <c r="FO54" s="42"/>
      <c r="FP54" s="42"/>
      <c r="FQ54" s="42"/>
      <c r="FR54" s="42"/>
      <c r="FS54" s="42"/>
      <c r="FT54" s="42"/>
      <c r="FU54" s="42"/>
      <c r="FV54" s="42"/>
      <c r="FW54" s="42"/>
      <c r="FX54" s="42"/>
      <c r="FY54" s="42"/>
      <c r="FZ54" s="42"/>
      <c r="GA54" s="42"/>
      <c r="GB54" s="42"/>
      <c r="GC54" s="42"/>
      <c r="GD54" s="42"/>
      <c r="GE54" s="42"/>
      <c r="GF54" s="42"/>
      <c r="GG54" s="42"/>
      <c r="GH54" s="42"/>
      <c r="GI54" s="42"/>
      <c r="GJ54" s="42"/>
      <c r="GK54" s="42"/>
      <c r="GL54" s="42"/>
      <c r="GM54" s="42"/>
      <c r="GN54" s="42"/>
      <c r="GO54" s="42"/>
    </row>
    <row r="55" spans="1:197" s="50" customFormat="1" ht="18.75" customHeight="1" thickBot="1" x14ac:dyDescent="0.25">
      <c r="B55" s="66" t="str">
        <f t="shared" si="17"/>
        <v>4..</v>
      </c>
      <c r="C55" s="60">
        <v>4</v>
      </c>
      <c r="D55" s="57"/>
      <c r="E55" s="58"/>
      <c r="F55" s="22"/>
      <c r="G55" s="4"/>
      <c r="H55" s="22"/>
      <c r="I55" s="63"/>
      <c r="J55" s="238"/>
      <c r="K55" s="238"/>
      <c r="L55" s="22"/>
      <c r="M55" s="24"/>
      <c r="N55" s="4"/>
      <c r="O55" s="240">
        <f t="shared" si="18"/>
        <v>0</v>
      </c>
      <c r="P55" s="228"/>
      <c r="Q55" s="229"/>
      <c r="R55" s="229"/>
      <c r="S55" s="229"/>
      <c r="T55" s="229"/>
      <c r="U55" s="229"/>
      <c r="V55" s="229"/>
      <c r="W55" s="230">
        <f t="shared" si="16"/>
        <v>0</v>
      </c>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42"/>
      <c r="FZ55" s="42"/>
      <c r="GA55" s="42"/>
      <c r="GB55" s="42"/>
      <c r="GC55" s="42"/>
      <c r="GD55" s="42"/>
      <c r="GE55" s="42"/>
      <c r="GF55" s="42"/>
      <c r="GG55" s="42"/>
      <c r="GH55" s="42"/>
      <c r="GI55" s="42"/>
      <c r="GJ55" s="42"/>
      <c r="GK55" s="42"/>
      <c r="GL55" s="42"/>
      <c r="GM55" s="42"/>
      <c r="GN55" s="42"/>
      <c r="GO55" s="42"/>
    </row>
    <row r="56" spans="1:197" s="50" customFormat="1" ht="18.75" customHeight="1" thickBot="1" x14ac:dyDescent="0.25">
      <c r="B56" s="64" t="s">
        <v>51</v>
      </c>
      <c r="C56" s="47"/>
      <c r="D56" s="47"/>
      <c r="E56" s="61"/>
      <c r="F56" s="47"/>
      <c r="G56" s="47"/>
      <c r="H56" s="47"/>
      <c r="I56" s="47"/>
      <c r="J56" s="47"/>
      <c r="K56" s="47"/>
      <c r="L56" s="47"/>
      <c r="M56" s="47"/>
      <c r="N56" s="62">
        <f t="shared" ref="N56:W56" si="19">SUM(N48:N55)</f>
        <v>0</v>
      </c>
      <c r="O56" s="227">
        <f t="shared" ref="O56" si="20">SUM(O48:O55)</f>
        <v>0</v>
      </c>
      <c r="P56" s="231">
        <f t="shared" si="19"/>
        <v>0</v>
      </c>
      <c r="Q56" s="231">
        <f t="shared" si="19"/>
        <v>0</v>
      </c>
      <c r="R56" s="231"/>
      <c r="S56" s="231"/>
      <c r="T56" s="231"/>
      <c r="U56" s="231">
        <f t="shared" si="19"/>
        <v>0</v>
      </c>
      <c r="V56" s="231">
        <f t="shared" si="19"/>
        <v>0</v>
      </c>
      <c r="W56" s="232">
        <f t="shared" si="19"/>
        <v>0</v>
      </c>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42"/>
      <c r="FZ56" s="42"/>
      <c r="GA56" s="42"/>
      <c r="GB56" s="42"/>
      <c r="GC56" s="42"/>
      <c r="GD56" s="42"/>
      <c r="GE56" s="42"/>
      <c r="GF56" s="42"/>
      <c r="GG56" s="42"/>
      <c r="GH56" s="42"/>
      <c r="GI56" s="42"/>
      <c r="GJ56" s="42"/>
      <c r="GK56" s="42"/>
      <c r="GL56" s="42"/>
      <c r="GM56" s="42"/>
      <c r="GN56" s="42"/>
      <c r="GO56" s="42"/>
    </row>
    <row r="57" spans="1:197" s="50" customFormat="1" ht="9" customHeight="1" thickBot="1" x14ac:dyDescent="0.25">
      <c r="A57" s="51"/>
      <c r="B57" s="51"/>
      <c r="C57" s="51"/>
      <c r="D57" s="51"/>
      <c r="E57" s="51"/>
      <c r="F57" s="51"/>
      <c r="G57" s="51"/>
      <c r="H57" s="51"/>
      <c r="I57" s="51"/>
      <c r="J57" s="51"/>
      <c r="K57" s="51"/>
      <c r="L57" s="51"/>
      <c r="M57" s="51"/>
      <c r="N57" s="51"/>
      <c r="O57" s="51"/>
      <c r="P57" s="51"/>
      <c r="Q57" s="51"/>
      <c r="R57" s="51"/>
      <c r="S57" s="51"/>
      <c r="T57" s="51"/>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c r="DM57" s="42"/>
      <c r="DN57" s="42"/>
      <c r="DO57" s="42"/>
      <c r="DP57" s="42"/>
      <c r="DQ57" s="42"/>
      <c r="DR57" s="42"/>
      <c r="DS57" s="42"/>
      <c r="DT57" s="42"/>
      <c r="DU57" s="42"/>
      <c r="DV57" s="42"/>
      <c r="DW57" s="42"/>
      <c r="DX57" s="42"/>
      <c r="DY57" s="42"/>
      <c r="DZ57" s="42"/>
      <c r="EA57" s="42"/>
      <c r="EB57" s="42"/>
      <c r="EC57" s="42"/>
      <c r="ED57" s="42"/>
      <c r="EE57" s="42"/>
      <c r="EF57" s="42"/>
      <c r="EG57" s="42"/>
      <c r="EH57" s="42"/>
      <c r="EI57" s="42"/>
      <c r="EJ57" s="42"/>
      <c r="EK57" s="42"/>
      <c r="EL57" s="42"/>
      <c r="EM57" s="42"/>
      <c r="EN57" s="42"/>
      <c r="EO57" s="42"/>
      <c r="EP57" s="42"/>
      <c r="EQ57" s="42"/>
      <c r="ER57" s="42"/>
      <c r="ES57" s="42"/>
      <c r="ET57" s="42"/>
      <c r="EU57" s="42"/>
      <c r="EV57" s="42"/>
      <c r="EW57" s="42"/>
      <c r="EX57" s="42"/>
      <c r="EY57" s="42"/>
      <c r="EZ57" s="42"/>
      <c r="FA57" s="42"/>
      <c r="FB57" s="42"/>
      <c r="FC57" s="42"/>
      <c r="FD57" s="42"/>
      <c r="FE57" s="42"/>
      <c r="FF57" s="42"/>
      <c r="FG57" s="42"/>
      <c r="FH57" s="42"/>
      <c r="FI57" s="42"/>
      <c r="FJ57" s="42"/>
      <c r="FK57" s="42"/>
      <c r="FL57" s="42"/>
      <c r="FM57" s="42"/>
      <c r="FN57" s="42"/>
      <c r="FO57" s="42"/>
      <c r="FP57" s="42"/>
      <c r="FQ57" s="42"/>
      <c r="FR57" s="42"/>
      <c r="FS57" s="42"/>
      <c r="FT57" s="42"/>
      <c r="FU57" s="42"/>
      <c r="FV57" s="42"/>
      <c r="FW57" s="42"/>
      <c r="FX57" s="42"/>
      <c r="FY57" s="42"/>
      <c r="FZ57" s="42"/>
      <c r="GA57" s="42"/>
      <c r="GB57" s="42"/>
      <c r="GC57" s="42"/>
      <c r="GD57" s="42"/>
      <c r="GE57" s="42"/>
      <c r="GF57" s="42"/>
      <c r="GG57" s="42"/>
      <c r="GH57" s="42"/>
      <c r="GI57" s="42"/>
      <c r="GJ57" s="42"/>
      <c r="GK57" s="42"/>
      <c r="GL57" s="42"/>
      <c r="GM57" s="42"/>
      <c r="GN57" s="42"/>
      <c r="GO57" s="42"/>
    </row>
    <row r="58" spans="1:197" s="40" customFormat="1" ht="47.25" x14ac:dyDescent="0.2">
      <c r="A58"/>
      <c r="B58" s="59" t="s">
        <v>269</v>
      </c>
      <c r="C58" s="67" t="s">
        <v>56</v>
      </c>
      <c r="D58" s="56" t="s">
        <v>63</v>
      </c>
      <c r="E58" s="45" t="s">
        <v>54</v>
      </c>
      <c r="F58" s="44" t="s">
        <v>13</v>
      </c>
      <c r="G58" s="44" t="s">
        <v>53</v>
      </c>
      <c r="H58" s="44" t="s">
        <v>47</v>
      </c>
      <c r="I58" s="45" t="s">
        <v>0</v>
      </c>
      <c r="J58" s="237" t="s">
        <v>110</v>
      </c>
      <c r="K58" s="237" t="s">
        <v>109</v>
      </c>
      <c r="L58" s="46" t="s">
        <v>44</v>
      </c>
      <c r="M58" s="46" t="s">
        <v>43</v>
      </c>
      <c r="N58" s="45" t="s">
        <v>1</v>
      </c>
      <c r="O58" s="239" t="s">
        <v>266</v>
      </c>
      <c r="P58" s="48" t="s">
        <v>33</v>
      </c>
      <c r="Q58" s="48" t="s">
        <v>38</v>
      </c>
      <c r="R58" s="48"/>
      <c r="S58" s="48"/>
      <c r="T58" s="48"/>
      <c r="U58" s="48" t="s">
        <v>37</v>
      </c>
      <c r="V58" s="48" t="s">
        <v>36</v>
      </c>
      <c r="W58" s="49" t="s">
        <v>3</v>
      </c>
      <c r="X58" s="42"/>
      <c r="Y58" s="42"/>
      <c r="Z58" s="42"/>
      <c r="AA58" s="42"/>
      <c r="AB58" s="42"/>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row>
    <row r="59" spans="1:197" s="50" customFormat="1" ht="18.75" customHeight="1" x14ac:dyDescent="0.2">
      <c r="B59" s="65" t="str">
        <f>C59&amp;"."&amp;E59&amp;"."&amp;G59</f>
        <v>5.1.1</v>
      </c>
      <c r="C59" s="60">
        <v>5</v>
      </c>
      <c r="D59" s="57"/>
      <c r="E59" s="58">
        <v>1</v>
      </c>
      <c r="F59" s="22"/>
      <c r="G59" s="4">
        <v>1</v>
      </c>
      <c r="H59" s="22"/>
      <c r="I59" s="63"/>
      <c r="J59" s="238"/>
      <c r="K59" s="238"/>
      <c r="L59" s="22"/>
      <c r="M59" s="24"/>
      <c r="N59" s="4"/>
      <c r="O59" s="240">
        <f>M59*N59</f>
        <v>0</v>
      </c>
      <c r="P59" s="228"/>
      <c r="Q59" s="229"/>
      <c r="R59" s="229"/>
      <c r="S59" s="229"/>
      <c r="T59" s="229"/>
      <c r="U59" s="229"/>
      <c r="V59" s="229"/>
      <c r="W59" s="230">
        <f t="shared" ref="W59:W66" si="21">SUM(P59:V59)</f>
        <v>0</v>
      </c>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c r="BK59" s="42"/>
      <c r="BL59" s="42"/>
      <c r="BM59" s="42"/>
      <c r="BN59" s="42"/>
      <c r="BO59" s="42"/>
      <c r="BP59" s="42"/>
      <c r="BQ59" s="42"/>
      <c r="BR59" s="42"/>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c r="DM59" s="42"/>
      <c r="DN59" s="42"/>
      <c r="DO59" s="42"/>
      <c r="DP59" s="42"/>
      <c r="DQ59" s="42"/>
      <c r="DR59" s="42"/>
      <c r="DS59" s="42"/>
      <c r="DT59" s="42"/>
      <c r="DU59" s="42"/>
      <c r="DV59" s="42"/>
      <c r="DW59" s="42"/>
      <c r="DX59" s="42"/>
      <c r="DY59" s="42"/>
      <c r="DZ59" s="42"/>
      <c r="EA59" s="42"/>
      <c r="EB59" s="42"/>
      <c r="EC59" s="42"/>
      <c r="ED59" s="42"/>
      <c r="EE59" s="42"/>
      <c r="EF59" s="42"/>
      <c r="EG59" s="42"/>
      <c r="EH59" s="42"/>
      <c r="EI59" s="42"/>
      <c r="EJ59" s="42"/>
      <c r="EK59" s="42"/>
      <c r="EL59" s="42"/>
      <c r="EM59" s="42"/>
      <c r="EN59" s="42"/>
      <c r="EO59" s="42"/>
      <c r="EP59" s="42"/>
      <c r="EQ59" s="42"/>
      <c r="ER59" s="42"/>
      <c r="ES59" s="42"/>
      <c r="ET59" s="42"/>
      <c r="EU59" s="42"/>
      <c r="EV59" s="42"/>
      <c r="EW59" s="42"/>
      <c r="EX59" s="42"/>
      <c r="EY59" s="42"/>
      <c r="EZ59" s="42"/>
      <c r="FA59" s="42"/>
      <c r="FB59" s="42"/>
      <c r="FC59" s="42"/>
      <c r="FD59" s="42"/>
      <c r="FE59" s="42"/>
      <c r="FF59" s="42"/>
      <c r="FG59" s="42"/>
      <c r="FH59" s="42"/>
      <c r="FI59" s="42"/>
      <c r="FJ59" s="42"/>
      <c r="FK59" s="42"/>
      <c r="FL59" s="42"/>
      <c r="FM59" s="42"/>
      <c r="FN59" s="42"/>
      <c r="FO59" s="42"/>
      <c r="FP59" s="42"/>
      <c r="FQ59" s="42"/>
      <c r="FR59" s="42"/>
      <c r="FS59" s="42"/>
      <c r="FT59" s="42"/>
      <c r="FU59" s="42"/>
      <c r="FV59" s="42"/>
      <c r="FW59" s="42"/>
      <c r="FX59" s="42"/>
      <c r="FY59" s="42"/>
      <c r="FZ59" s="42"/>
      <c r="GA59" s="42"/>
      <c r="GB59" s="42"/>
      <c r="GC59" s="42"/>
      <c r="GD59" s="42"/>
      <c r="GE59" s="42"/>
      <c r="GF59" s="42"/>
      <c r="GG59" s="42"/>
      <c r="GH59" s="42"/>
      <c r="GI59" s="42"/>
      <c r="GJ59" s="42"/>
      <c r="GK59" s="42"/>
      <c r="GL59" s="42"/>
      <c r="GM59" s="42"/>
      <c r="GN59" s="42"/>
      <c r="GO59" s="42"/>
    </row>
    <row r="60" spans="1:197" s="50" customFormat="1" ht="18.75" customHeight="1" x14ac:dyDescent="0.2">
      <c r="B60" s="65" t="str">
        <f t="shared" ref="B60:B66" si="22">C60&amp;"."&amp;E60&amp;"."&amp;G60</f>
        <v>5..</v>
      </c>
      <c r="C60" s="60">
        <v>5</v>
      </c>
      <c r="D60" s="57"/>
      <c r="E60" s="58"/>
      <c r="F60" s="22"/>
      <c r="G60" s="4"/>
      <c r="H60" s="22"/>
      <c r="I60" s="63"/>
      <c r="J60" s="238"/>
      <c r="K60" s="238"/>
      <c r="L60" s="22"/>
      <c r="M60" s="24"/>
      <c r="N60" s="4"/>
      <c r="O60" s="240">
        <f t="shared" ref="O60:O66" si="23">M60*N60</f>
        <v>0</v>
      </c>
      <c r="P60" s="228"/>
      <c r="Q60" s="229"/>
      <c r="R60" s="229"/>
      <c r="S60" s="229"/>
      <c r="T60" s="229"/>
      <c r="U60" s="229"/>
      <c r="V60" s="229"/>
      <c r="W60" s="230">
        <f t="shared" si="21"/>
        <v>0</v>
      </c>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c r="DQ60" s="42"/>
      <c r="DR60" s="42"/>
      <c r="DS60" s="42"/>
      <c r="DT60" s="42"/>
      <c r="DU60" s="42"/>
      <c r="DV60" s="42"/>
      <c r="DW60" s="42"/>
      <c r="DX60" s="42"/>
      <c r="DY60" s="42"/>
      <c r="DZ60" s="42"/>
      <c r="EA60" s="42"/>
      <c r="EB60" s="42"/>
      <c r="EC60" s="42"/>
      <c r="ED60" s="42"/>
      <c r="EE60" s="42"/>
      <c r="EF60" s="42"/>
      <c r="EG60" s="42"/>
      <c r="EH60" s="42"/>
      <c r="EI60" s="42"/>
      <c r="EJ60" s="42"/>
      <c r="EK60" s="42"/>
      <c r="EL60" s="42"/>
      <c r="EM60" s="42"/>
      <c r="EN60" s="42"/>
      <c r="EO60" s="42"/>
      <c r="EP60" s="42"/>
      <c r="EQ60" s="42"/>
      <c r="ER60" s="42"/>
      <c r="ES60" s="42"/>
      <c r="ET60" s="42"/>
      <c r="EU60" s="42"/>
      <c r="EV60" s="42"/>
      <c r="EW60" s="42"/>
      <c r="EX60" s="42"/>
      <c r="EY60" s="42"/>
      <c r="EZ60" s="42"/>
      <c r="FA60" s="42"/>
      <c r="FB60" s="42"/>
      <c r="FC60" s="42"/>
      <c r="FD60" s="42"/>
      <c r="FE60" s="42"/>
      <c r="FF60" s="42"/>
      <c r="FG60" s="42"/>
      <c r="FH60" s="42"/>
      <c r="FI60" s="42"/>
      <c r="FJ60" s="42"/>
      <c r="FK60" s="42"/>
      <c r="FL60" s="42"/>
      <c r="FM60" s="42"/>
      <c r="FN60" s="42"/>
      <c r="FO60" s="42"/>
      <c r="FP60" s="42"/>
      <c r="FQ60" s="42"/>
      <c r="FR60" s="42"/>
      <c r="FS60" s="42"/>
      <c r="FT60" s="42"/>
      <c r="FU60" s="42"/>
      <c r="FV60" s="42"/>
      <c r="FW60" s="42"/>
      <c r="FX60" s="42"/>
      <c r="FY60" s="42"/>
      <c r="FZ60" s="42"/>
      <c r="GA60" s="42"/>
      <c r="GB60" s="42"/>
      <c r="GC60" s="42"/>
      <c r="GD60" s="42"/>
      <c r="GE60" s="42"/>
      <c r="GF60" s="42"/>
      <c r="GG60" s="42"/>
      <c r="GH60" s="42"/>
      <c r="GI60" s="42"/>
      <c r="GJ60" s="42"/>
      <c r="GK60" s="42"/>
      <c r="GL60" s="42"/>
      <c r="GM60" s="42"/>
      <c r="GN60" s="42"/>
      <c r="GO60" s="42"/>
    </row>
    <row r="61" spans="1:197" s="50" customFormat="1" ht="18.75" customHeight="1" x14ac:dyDescent="0.2">
      <c r="B61" s="65" t="str">
        <f t="shared" si="22"/>
        <v>5..</v>
      </c>
      <c r="C61" s="60">
        <v>5</v>
      </c>
      <c r="D61" s="57"/>
      <c r="E61" s="58"/>
      <c r="F61" s="22"/>
      <c r="G61" s="4"/>
      <c r="H61" s="22"/>
      <c r="I61" s="63"/>
      <c r="J61" s="238"/>
      <c r="K61" s="238"/>
      <c r="L61" s="22"/>
      <c r="M61" s="24"/>
      <c r="N61" s="4"/>
      <c r="O61" s="240">
        <f t="shared" si="23"/>
        <v>0</v>
      </c>
      <c r="P61" s="228"/>
      <c r="Q61" s="229"/>
      <c r="R61" s="229"/>
      <c r="S61" s="229"/>
      <c r="T61" s="229"/>
      <c r="U61" s="229"/>
      <c r="V61" s="229"/>
      <c r="W61" s="230">
        <f t="shared" si="21"/>
        <v>0</v>
      </c>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42"/>
      <c r="FZ61" s="42"/>
      <c r="GA61" s="42"/>
      <c r="GB61" s="42"/>
      <c r="GC61" s="42"/>
      <c r="GD61" s="42"/>
      <c r="GE61" s="42"/>
      <c r="GF61" s="42"/>
      <c r="GG61" s="42"/>
      <c r="GH61" s="42"/>
      <c r="GI61" s="42"/>
      <c r="GJ61" s="42"/>
      <c r="GK61" s="42"/>
      <c r="GL61" s="42"/>
      <c r="GM61" s="42"/>
      <c r="GN61" s="42"/>
      <c r="GO61" s="42"/>
    </row>
    <row r="62" spans="1:197" s="50" customFormat="1" ht="18.75" customHeight="1" x14ac:dyDescent="0.2">
      <c r="B62" s="65" t="str">
        <f t="shared" si="22"/>
        <v>5..</v>
      </c>
      <c r="C62" s="60">
        <v>5</v>
      </c>
      <c r="D62" s="57"/>
      <c r="E62" s="58"/>
      <c r="F62" s="22"/>
      <c r="G62" s="4"/>
      <c r="H62" s="22"/>
      <c r="I62" s="63"/>
      <c r="J62" s="238"/>
      <c r="K62" s="238"/>
      <c r="L62" s="22"/>
      <c r="M62" s="24"/>
      <c r="N62" s="4"/>
      <c r="O62" s="240">
        <f t="shared" si="23"/>
        <v>0</v>
      </c>
      <c r="P62" s="228"/>
      <c r="Q62" s="229"/>
      <c r="R62" s="229"/>
      <c r="S62" s="229"/>
      <c r="T62" s="229"/>
      <c r="U62" s="229"/>
      <c r="V62" s="229"/>
      <c r="W62" s="230">
        <f t="shared" si="21"/>
        <v>0</v>
      </c>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c r="AV62" s="42"/>
      <c r="AW62" s="42"/>
      <c r="AX62" s="42"/>
      <c r="AY62" s="42"/>
      <c r="AZ62" s="42"/>
      <c r="BA62" s="42"/>
      <c r="BB62" s="42"/>
      <c r="BC62" s="42"/>
      <c r="BD62" s="42"/>
      <c r="BE62" s="42"/>
      <c r="BF62" s="42"/>
      <c r="BG62" s="42"/>
      <c r="BH62" s="42"/>
      <c r="BI62" s="42"/>
      <c r="BJ62" s="42"/>
      <c r="BK62" s="42"/>
      <c r="BL62" s="42"/>
      <c r="BM62" s="42"/>
      <c r="BN62" s="42"/>
      <c r="BO62" s="42"/>
      <c r="BP62" s="42"/>
      <c r="BQ62" s="42"/>
      <c r="BR62" s="42"/>
      <c r="BS62" s="42"/>
      <c r="BT62" s="42"/>
      <c r="BU62" s="42"/>
      <c r="BV62" s="42"/>
      <c r="BW62" s="42"/>
      <c r="BX62" s="42"/>
      <c r="BY62" s="42"/>
      <c r="BZ62" s="42"/>
      <c r="CA62" s="42"/>
      <c r="CB62" s="42"/>
      <c r="CC62" s="42"/>
      <c r="CD62" s="42"/>
      <c r="CE62" s="42"/>
      <c r="CF62" s="42"/>
      <c r="CG62" s="42"/>
      <c r="CH62" s="42"/>
      <c r="CI62" s="42"/>
      <c r="CJ62" s="42"/>
      <c r="CK62" s="42"/>
      <c r="CL62" s="42"/>
      <c r="CM62" s="42"/>
      <c r="CN62" s="42"/>
      <c r="CO62" s="42"/>
      <c r="CP62" s="42"/>
      <c r="CQ62" s="42"/>
      <c r="CR62" s="42"/>
      <c r="CS62" s="42"/>
      <c r="CT62" s="42"/>
      <c r="CU62" s="42"/>
      <c r="CV62" s="42"/>
      <c r="CW62" s="42"/>
      <c r="CX62" s="42"/>
      <c r="CY62" s="42"/>
      <c r="CZ62" s="42"/>
      <c r="DA62" s="42"/>
      <c r="DB62" s="42"/>
      <c r="DC62" s="42"/>
      <c r="DD62" s="42"/>
      <c r="DE62" s="42"/>
      <c r="DF62" s="42"/>
      <c r="DG62" s="42"/>
      <c r="DH62" s="42"/>
      <c r="DI62" s="42"/>
      <c r="DJ62" s="42"/>
      <c r="DK62" s="42"/>
      <c r="DL62" s="42"/>
      <c r="DM62" s="42"/>
      <c r="DN62" s="42"/>
      <c r="DO62" s="42"/>
      <c r="DP62" s="42"/>
      <c r="DQ62" s="42"/>
      <c r="DR62" s="42"/>
      <c r="DS62" s="42"/>
      <c r="DT62" s="42"/>
      <c r="DU62" s="42"/>
      <c r="DV62" s="42"/>
      <c r="DW62" s="42"/>
      <c r="DX62" s="42"/>
      <c r="DY62" s="42"/>
      <c r="DZ62" s="42"/>
      <c r="EA62" s="42"/>
      <c r="EB62" s="42"/>
      <c r="EC62" s="42"/>
      <c r="ED62" s="42"/>
      <c r="EE62" s="42"/>
      <c r="EF62" s="42"/>
      <c r="EG62" s="42"/>
      <c r="EH62" s="42"/>
      <c r="EI62" s="42"/>
      <c r="EJ62" s="42"/>
      <c r="EK62" s="42"/>
      <c r="EL62" s="42"/>
      <c r="EM62" s="42"/>
      <c r="EN62" s="42"/>
      <c r="EO62" s="42"/>
      <c r="EP62" s="42"/>
      <c r="EQ62" s="42"/>
      <c r="ER62" s="42"/>
      <c r="ES62" s="42"/>
      <c r="ET62" s="42"/>
      <c r="EU62" s="42"/>
      <c r="EV62" s="42"/>
      <c r="EW62" s="42"/>
      <c r="EX62" s="42"/>
      <c r="EY62" s="42"/>
      <c r="EZ62" s="42"/>
      <c r="FA62" s="42"/>
      <c r="FB62" s="42"/>
      <c r="FC62" s="42"/>
      <c r="FD62" s="42"/>
      <c r="FE62" s="42"/>
      <c r="FF62" s="42"/>
      <c r="FG62" s="42"/>
      <c r="FH62" s="42"/>
      <c r="FI62" s="42"/>
      <c r="FJ62" s="42"/>
      <c r="FK62" s="42"/>
      <c r="FL62" s="42"/>
      <c r="FM62" s="42"/>
      <c r="FN62" s="42"/>
      <c r="FO62" s="42"/>
      <c r="FP62" s="42"/>
      <c r="FQ62" s="42"/>
      <c r="FR62" s="42"/>
      <c r="FS62" s="42"/>
      <c r="FT62" s="42"/>
      <c r="FU62" s="42"/>
      <c r="FV62" s="42"/>
      <c r="FW62" s="42"/>
      <c r="FX62" s="42"/>
      <c r="FY62" s="42"/>
      <c r="FZ62" s="42"/>
      <c r="GA62" s="42"/>
      <c r="GB62" s="42"/>
      <c r="GC62" s="42"/>
      <c r="GD62" s="42"/>
      <c r="GE62" s="42"/>
      <c r="GF62" s="42"/>
      <c r="GG62" s="42"/>
      <c r="GH62" s="42"/>
      <c r="GI62" s="42"/>
      <c r="GJ62" s="42"/>
      <c r="GK62" s="42"/>
      <c r="GL62" s="42"/>
      <c r="GM62" s="42"/>
      <c r="GN62" s="42"/>
      <c r="GO62" s="42"/>
    </row>
    <row r="63" spans="1:197" s="50" customFormat="1" ht="18.75" customHeight="1" x14ac:dyDescent="0.2">
      <c r="B63" s="65" t="str">
        <f t="shared" si="22"/>
        <v>5..</v>
      </c>
      <c r="C63" s="60">
        <v>5</v>
      </c>
      <c r="D63" s="57"/>
      <c r="E63" s="58"/>
      <c r="F63" s="22"/>
      <c r="G63" s="4"/>
      <c r="H63" s="22"/>
      <c r="I63" s="63"/>
      <c r="J63" s="238"/>
      <c r="K63" s="238"/>
      <c r="L63" s="22"/>
      <c r="M63" s="24"/>
      <c r="N63" s="4"/>
      <c r="O63" s="240">
        <f t="shared" si="23"/>
        <v>0</v>
      </c>
      <c r="P63" s="228"/>
      <c r="Q63" s="229"/>
      <c r="R63" s="229"/>
      <c r="S63" s="229"/>
      <c r="T63" s="229"/>
      <c r="U63" s="229"/>
      <c r="V63" s="229"/>
      <c r="W63" s="230">
        <f t="shared" si="21"/>
        <v>0</v>
      </c>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N63" s="42"/>
      <c r="GO63" s="42"/>
    </row>
    <row r="64" spans="1:197" s="50" customFormat="1" ht="18.75" customHeight="1" x14ac:dyDescent="0.2">
      <c r="B64" s="65" t="str">
        <f t="shared" si="22"/>
        <v>5..</v>
      </c>
      <c r="C64" s="60">
        <v>5</v>
      </c>
      <c r="D64" s="57"/>
      <c r="E64" s="58"/>
      <c r="F64" s="22"/>
      <c r="G64" s="4"/>
      <c r="H64" s="22"/>
      <c r="I64" s="63"/>
      <c r="J64" s="238"/>
      <c r="K64" s="238"/>
      <c r="L64" s="22"/>
      <c r="M64" s="24"/>
      <c r="N64" s="4"/>
      <c r="O64" s="240">
        <f t="shared" si="23"/>
        <v>0</v>
      </c>
      <c r="P64" s="228"/>
      <c r="Q64" s="229"/>
      <c r="R64" s="229"/>
      <c r="S64" s="229"/>
      <c r="T64" s="229"/>
      <c r="U64" s="229"/>
      <c r="V64" s="229"/>
      <c r="W64" s="230">
        <f t="shared" si="21"/>
        <v>0</v>
      </c>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42"/>
      <c r="EC64" s="42"/>
      <c r="ED64" s="42"/>
      <c r="EE64" s="42"/>
      <c r="EF64" s="42"/>
      <c r="EG64" s="42"/>
      <c r="EH64" s="42"/>
      <c r="EI64" s="42"/>
      <c r="EJ64" s="42"/>
      <c r="EK64" s="42"/>
      <c r="EL64" s="42"/>
      <c r="EM64" s="42"/>
      <c r="EN64" s="42"/>
      <c r="EO64" s="42"/>
      <c r="EP64" s="42"/>
      <c r="EQ64" s="42"/>
      <c r="ER64" s="42"/>
      <c r="ES64" s="42"/>
      <c r="ET64" s="42"/>
      <c r="EU64" s="42"/>
      <c r="EV64" s="4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42"/>
      <c r="GO64" s="42"/>
    </row>
    <row r="65" spans="2:197" s="50" customFormat="1" ht="18.75" customHeight="1" x14ac:dyDescent="0.2">
      <c r="B65" s="65" t="str">
        <f t="shared" si="22"/>
        <v>5..</v>
      </c>
      <c r="C65" s="60">
        <v>5</v>
      </c>
      <c r="D65" s="57"/>
      <c r="E65" s="58"/>
      <c r="F65" s="22"/>
      <c r="G65" s="4"/>
      <c r="H65" s="22"/>
      <c r="I65" s="63"/>
      <c r="J65" s="238"/>
      <c r="K65" s="238"/>
      <c r="L65" s="22"/>
      <c r="M65" s="24"/>
      <c r="N65" s="4"/>
      <c r="O65" s="240">
        <f t="shared" si="23"/>
        <v>0</v>
      </c>
      <c r="P65" s="228"/>
      <c r="Q65" s="229"/>
      <c r="R65" s="229"/>
      <c r="S65" s="229"/>
      <c r="T65" s="229"/>
      <c r="U65" s="229"/>
      <c r="V65" s="229"/>
      <c r="W65" s="230">
        <f t="shared" si="21"/>
        <v>0</v>
      </c>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42"/>
      <c r="DZ65" s="42"/>
      <c r="EA65" s="42"/>
      <c r="EB65" s="42"/>
      <c r="EC65" s="42"/>
      <c r="ED65" s="42"/>
      <c r="EE65" s="42"/>
      <c r="EF65" s="42"/>
      <c r="EG65" s="42"/>
      <c r="EH65" s="42"/>
      <c r="EI65" s="42"/>
      <c r="EJ65" s="42"/>
      <c r="EK65" s="42"/>
      <c r="EL65" s="42"/>
      <c r="EM65" s="42"/>
      <c r="EN65" s="42"/>
      <c r="EO65" s="42"/>
      <c r="EP65" s="42"/>
      <c r="EQ65" s="42"/>
      <c r="ER65" s="42"/>
      <c r="ES65" s="4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K65" s="42"/>
      <c r="GL65" s="42"/>
      <c r="GM65" s="42"/>
      <c r="GN65" s="42"/>
      <c r="GO65" s="42"/>
    </row>
    <row r="66" spans="2:197" s="50" customFormat="1" ht="18.75" customHeight="1" thickBot="1" x14ac:dyDescent="0.25">
      <c r="B66" s="66" t="str">
        <f t="shared" si="22"/>
        <v>5..</v>
      </c>
      <c r="C66" s="60">
        <v>5</v>
      </c>
      <c r="D66" s="57"/>
      <c r="E66" s="58"/>
      <c r="F66" s="22"/>
      <c r="G66" s="4"/>
      <c r="H66" s="22"/>
      <c r="I66" s="63"/>
      <c r="J66" s="238"/>
      <c r="K66" s="238"/>
      <c r="L66" s="22"/>
      <c r="M66" s="24"/>
      <c r="N66" s="4"/>
      <c r="O66" s="240">
        <f t="shared" si="23"/>
        <v>0</v>
      </c>
      <c r="P66" s="228"/>
      <c r="Q66" s="229"/>
      <c r="R66" s="229"/>
      <c r="S66" s="229"/>
      <c r="T66" s="229"/>
      <c r="U66" s="229"/>
      <c r="V66" s="229"/>
      <c r="W66" s="230">
        <f t="shared" si="21"/>
        <v>0</v>
      </c>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2"/>
      <c r="DL66" s="42"/>
      <c r="DM66" s="42"/>
      <c r="DN66" s="42"/>
      <c r="DO66" s="42"/>
      <c r="DP66" s="42"/>
      <c r="DQ66" s="42"/>
      <c r="DR66" s="42"/>
      <c r="DS66" s="42"/>
      <c r="DT66" s="42"/>
      <c r="DU66" s="42"/>
      <c r="DV66" s="42"/>
      <c r="DW66" s="42"/>
      <c r="DX66" s="42"/>
      <c r="DY66" s="42"/>
      <c r="DZ66" s="42"/>
      <c r="EA66" s="42"/>
      <c r="EB66" s="42"/>
      <c r="EC66" s="42"/>
      <c r="ED66" s="42"/>
      <c r="EE66" s="42"/>
      <c r="EF66" s="42"/>
      <c r="EG66" s="42"/>
      <c r="EH66" s="42"/>
      <c r="EI66" s="42"/>
      <c r="EJ66" s="42"/>
      <c r="EK66" s="42"/>
      <c r="EL66" s="42"/>
      <c r="EM66" s="42"/>
      <c r="EN66" s="42"/>
      <c r="EO66" s="42"/>
      <c r="EP66" s="42"/>
      <c r="EQ66" s="42"/>
      <c r="ER66" s="42"/>
      <c r="ES66" s="42"/>
      <c r="ET66" s="42"/>
      <c r="EU66" s="42"/>
      <c r="EV66" s="42"/>
      <c r="EW66" s="42"/>
      <c r="EX66" s="42"/>
      <c r="EY66" s="42"/>
      <c r="EZ66" s="42"/>
      <c r="FA66" s="42"/>
      <c r="FB66" s="42"/>
      <c r="FC66" s="42"/>
      <c r="FD66" s="42"/>
      <c r="FE66" s="42"/>
      <c r="FF66" s="42"/>
      <c r="FG66" s="42"/>
      <c r="FH66" s="42"/>
      <c r="FI66" s="42"/>
      <c r="FJ66" s="42"/>
      <c r="FK66" s="42"/>
      <c r="FL66" s="42"/>
      <c r="FM66" s="42"/>
      <c r="FN66" s="42"/>
      <c r="FO66" s="42"/>
      <c r="FP66" s="42"/>
      <c r="FQ66" s="42"/>
      <c r="FR66" s="42"/>
      <c r="FS66" s="42"/>
      <c r="FT66" s="42"/>
      <c r="FU66" s="42"/>
      <c r="FV66" s="42"/>
      <c r="FW66" s="42"/>
      <c r="FX66" s="42"/>
      <c r="FY66" s="42"/>
      <c r="FZ66" s="42"/>
      <c r="GA66" s="42"/>
      <c r="GB66" s="42"/>
      <c r="GC66" s="42"/>
      <c r="GD66" s="42"/>
      <c r="GE66" s="42"/>
      <c r="GF66" s="42"/>
      <c r="GG66" s="42"/>
      <c r="GH66" s="42"/>
      <c r="GI66" s="42"/>
      <c r="GJ66" s="42"/>
      <c r="GK66" s="42"/>
      <c r="GL66" s="42"/>
      <c r="GM66" s="42"/>
      <c r="GN66" s="42"/>
      <c r="GO66" s="42"/>
    </row>
    <row r="67" spans="2:197" s="50" customFormat="1" ht="18.75" customHeight="1" thickBot="1" x14ac:dyDescent="0.25">
      <c r="B67" s="64" t="s">
        <v>52</v>
      </c>
      <c r="C67" s="47"/>
      <c r="D67" s="47"/>
      <c r="E67" s="61"/>
      <c r="F67" s="47"/>
      <c r="G67" s="47"/>
      <c r="H67" s="47"/>
      <c r="I67" s="47"/>
      <c r="J67" s="47"/>
      <c r="K67" s="47"/>
      <c r="L67" s="47"/>
      <c r="M67" s="47"/>
      <c r="N67" s="62">
        <f t="shared" ref="N67:W67" si="24">SUM(N59:N66)</f>
        <v>0</v>
      </c>
      <c r="O67" s="227">
        <f t="shared" ref="O67" si="25">SUM(O59:O66)</f>
        <v>0</v>
      </c>
      <c r="P67" s="231">
        <f t="shared" si="24"/>
        <v>0</v>
      </c>
      <c r="Q67" s="231">
        <f t="shared" si="24"/>
        <v>0</v>
      </c>
      <c r="R67" s="231"/>
      <c r="S67" s="231"/>
      <c r="T67" s="231"/>
      <c r="U67" s="231">
        <f t="shared" si="24"/>
        <v>0</v>
      </c>
      <c r="V67" s="231">
        <f t="shared" si="24"/>
        <v>0</v>
      </c>
      <c r="W67" s="232">
        <f t="shared" si="24"/>
        <v>0</v>
      </c>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42"/>
      <c r="FZ67" s="42"/>
      <c r="GA67" s="42"/>
      <c r="GB67" s="42"/>
      <c r="GC67" s="42"/>
      <c r="GD67" s="42"/>
      <c r="GE67" s="42"/>
      <c r="GF67" s="42"/>
      <c r="GG67" s="42"/>
      <c r="GH67" s="42"/>
      <c r="GI67" s="42"/>
      <c r="GJ67" s="42"/>
      <c r="GK67" s="42"/>
      <c r="GL67" s="42"/>
      <c r="GM67" s="42"/>
      <c r="GN67" s="42"/>
      <c r="GO67" s="42"/>
    </row>
  </sheetData>
  <pageMargins left="0.75" right="0.75" top="1" bottom="1" header="0.5" footer="0.5"/>
  <pageSetup paperSize="5" scale="50" orientation="landscape"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Options!$A$18:$A$35</xm:f>
          </x14:formula1>
          <xm:sqref>K15:K22 K26:K33 K37:K44 K48:K55 K59:K66</xm:sqref>
        </x14:dataValidation>
        <x14:dataValidation type="list" allowBlank="1" showInputMessage="1" showErrorMessage="1">
          <x14:formula1>
            <xm:f>Options!$A$12:$A$16</xm:f>
          </x14:formula1>
          <xm:sqref>J15:J22 J26:J33 J37:J44 J48:J55 J59:J66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
  <sheetViews>
    <sheetView workbookViewId="0">
      <selection activeCell="A2" sqref="A2"/>
    </sheetView>
  </sheetViews>
  <sheetFormatPr defaultRowHeight="12.75" x14ac:dyDescent="0.2"/>
  <cols>
    <col min="1" max="1" width="22.28515625" customWidth="1"/>
    <col min="2" max="2" width="28" customWidth="1"/>
    <col min="3" max="3" width="13.5703125" bestFit="1" customWidth="1"/>
    <col min="4" max="39" width="4.7109375" customWidth="1"/>
  </cols>
  <sheetData>
    <row r="1" spans="1:39" ht="30" x14ac:dyDescent="0.2">
      <c r="A1" s="107" t="s">
        <v>310</v>
      </c>
      <c r="B1" s="204"/>
      <c r="C1" s="204"/>
      <c r="D1" s="204"/>
      <c r="E1" s="204"/>
      <c r="F1" s="204"/>
      <c r="G1" s="204"/>
      <c r="H1" s="204"/>
      <c r="I1" s="204"/>
      <c r="J1" s="204"/>
      <c r="K1" s="204"/>
      <c r="L1" s="204"/>
      <c r="M1" s="204"/>
      <c r="N1" s="204"/>
      <c r="O1" s="204"/>
      <c r="P1" s="204"/>
      <c r="Q1" s="204"/>
      <c r="R1" s="204"/>
      <c r="S1" s="204"/>
      <c r="T1" s="204"/>
      <c r="U1" s="204"/>
    </row>
    <row r="2" spans="1:39" ht="18" x14ac:dyDescent="0.25">
      <c r="A2" s="273" t="s">
        <v>45</v>
      </c>
      <c r="B2" s="275" t="s">
        <v>290</v>
      </c>
      <c r="D2" s="206"/>
      <c r="E2" s="207"/>
      <c r="F2" s="206"/>
      <c r="G2" s="206"/>
      <c r="H2" s="206"/>
      <c r="I2" s="206"/>
    </row>
    <row r="3" spans="1:39" ht="18" x14ac:dyDescent="0.25">
      <c r="A3" s="274" t="s">
        <v>46</v>
      </c>
      <c r="B3" s="276" t="s">
        <v>291</v>
      </c>
      <c r="D3" s="206"/>
      <c r="E3" s="207"/>
      <c r="F3" s="206"/>
      <c r="G3" s="206"/>
      <c r="H3" s="206"/>
      <c r="I3" s="206"/>
    </row>
    <row r="4" spans="1:39" ht="18.75" thickBot="1" x14ac:dyDescent="0.3">
      <c r="C4" s="74"/>
      <c r="D4" s="74"/>
      <c r="E4" s="75"/>
      <c r="F4" s="74"/>
      <c r="G4" s="74"/>
      <c r="H4" s="74"/>
      <c r="I4" s="74"/>
    </row>
    <row r="5" spans="1:39" ht="13.5" thickBot="1" x14ac:dyDescent="0.25">
      <c r="D5" s="17" t="s">
        <v>24</v>
      </c>
      <c r="E5" s="18"/>
      <c r="F5" s="18"/>
      <c r="G5" s="18"/>
      <c r="H5" s="18"/>
      <c r="I5" s="18"/>
      <c r="J5" s="18"/>
      <c r="K5" s="18"/>
      <c r="L5" s="18"/>
      <c r="M5" s="18"/>
      <c r="N5" s="18"/>
      <c r="O5" s="18"/>
      <c r="P5" s="18"/>
      <c r="Q5" s="18"/>
      <c r="R5" s="18"/>
      <c r="S5" s="18"/>
      <c r="T5" s="18"/>
      <c r="U5" s="18"/>
      <c r="V5" s="18"/>
      <c r="W5" s="18"/>
      <c r="X5" s="18"/>
      <c r="Y5" s="255"/>
      <c r="Z5" s="255"/>
      <c r="AA5" s="255"/>
      <c r="AB5" s="255"/>
      <c r="AC5" s="255"/>
      <c r="AD5" s="255"/>
      <c r="AE5" s="255"/>
      <c r="AF5" s="255"/>
      <c r="AG5" s="255"/>
      <c r="AH5" s="255"/>
      <c r="AI5" s="255"/>
      <c r="AJ5" s="255"/>
      <c r="AK5" s="255"/>
      <c r="AL5" s="255"/>
      <c r="AM5" s="256"/>
    </row>
    <row r="6" spans="1:39" ht="31.5" x14ac:dyDescent="0.2">
      <c r="A6" s="10" t="s">
        <v>114</v>
      </c>
      <c r="B6" s="91" t="s">
        <v>15</v>
      </c>
      <c r="C6" s="11" t="s">
        <v>16</v>
      </c>
      <c r="D6" s="12">
        <v>1</v>
      </c>
      <c r="E6" s="12">
        <f>D6+1</f>
        <v>2</v>
      </c>
      <c r="F6" s="12">
        <f t="shared" ref="F6:AA6" si="0">E6+1</f>
        <v>3</v>
      </c>
      <c r="G6" s="12">
        <f t="shared" si="0"/>
        <v>4</v>
      </c>
      <c r="H6" s="12">
        <f t="shared" si="0"/>
        <v>5</v>
      </c>
      <c r="I6" s="12">
        <f t="shared" si="0"/>
        <v>6</v>
      </c>
      <c r="J6" s="12">
        <f t="shared" si="0"/>
        <v>7</v>
      </c>
      <c r="K6" s="12">
        <f t="shared" si="0"/>
        <v>8</v>
      </c>
      <c r="L6" s="12">
        <f t="shared" si="0"/>
        <v>9</v>
      </c>
      <c r="M6" s="12">
        <f t="shared" si="0"/>
        <v>10</v>
      </c>
      <c r="N6" s="12">
        <f t="shared" si="0"/>
        <v>11</v>
      </c>
      <c r="O6" s="12">
        <f t="shared" si="0"/>
        <v>12</v>
      </c>
      <c r="P6" s="12">
        <f t="shared" si="0"/>
        <v>13</v>
      </c>
      <c r="Q6" s="12">
        <f t="shared" si="0"/>
        <v>14</v>
      </c>
      <c r="R6" s="12">
        <f t="shared" si="0"/>
        <v>15</v>
      </c>
      <c r="S6" s="12">
        <f t="shared" si="0"/>
        <v>16</v>
      </c>
      <c r="T6" s="12">
        <f t="shared" si="0"/>
        <v>17</v>
      </c>
      <c r="U6" s="12">
        <f t="shared" si="0"/>
        <v>18</v>
      </c>
      <c r="V6" s="12">
        <f t="shared" si="0"/>
        <v>19</v>
      </c>
      <c r="W6" s="12">
        <f t="shared" si="0"/>
        <v>20</v>
      </c>
      <c r="X6" s="12">
        <f t="shared" si="0"/>
        <v>21</v>
      </c>
      <c r="Y6" s="12">
        <f t="shared" si="0"/>
        <v>22</v>
      </c>
      <c r="Z6" s="31">
        <f t="shared" si="0"/>
        <v>23</v>
      </c>
      <c r="AA6" s="32">
        <f t="shared" si="0"/>
        <v>24</v>
      </c>
      <c r="AB6" s="33">
        <v>25</v>
      </c>
      <c r="AC6" s="33">
        <v>26</v>
      </c>
      <c r="AD6" s="33">
        <v>27</v>
      </c>
      <c r="AE6" s="33">
        <v>28</v>
      </c>
      <c r="AF6" s="33">
        <v>29</v>
      </c>
      <c r="AG6" s="33">
        <v>30</v>
      </c>
      <c r="AH6" s="33">
        <v>31</v>
      </c>
      <c r="AI6" s="33">
        <v>32</v>
      </c>
      <c r="AJ6" s="33">
        <v>33</v>
      </c>
      <c r="AK6" s="33">
        <v>34</v>
      </c>
      <c r="AL6" s="33">
        <v>35</v>
      </c>
      <c r="AM6" s="33">
        <v>36</v>
      </c>
    </row>
    <row r="7" spans="1:39" x14ac:dyDescent="0.2">
      <c r="A7" s="94" t="s">
        <v>115</v>
      </c>
      <c r="B7" s="92" t="s">
        <v>17</v>
      </c>
      <c r="C7" s="14" t="s">
        <v>19</v>
      </c>
      <c r="D7" s="25"/>
      <c r="E7" s="25"/>
      <c r="F7" s="25"/>
      <c r="G7" s="14"/>
      <c r="H7" s="14"/>
      <c r="I7" s="14"/>
      <c r="J7" s="14"/>
      <c r="K7" s="14"/>
      <c r="L7" s="14"/>
      <c r="M7" s="14"/>
      <c r="N7" s="14"/>
      <c r="O7" s="14"/>
      <c r="P7" s="14"/>
      <c r="Q7" s="14"/>
      <c r="R7" s="14"/>
      <c r="S7" s="14"/>
      <c r="T7" s="14"/>
      <c r="U7" s="14"/>
      <c r="V7" s="14"/>
      <c r="W7" s="14"/>
      <c r="X7" s="14"/>
      <c r="Y7" s="14"/>
      <c r="Z7" s="14"/>
      <c r="AA7" s="29"/>
      <c r="AB7" s="14"/>
      <c r="AC7" s="14"/>
      <c r="AD7" s="14"/>
      <c r="AE7" s="14"/>
      <c r="AF7" s="14"/>
      <c r="AG7" s="14"/>
      <c r="AH7" s="14"/>
      <c r="AI7" s="14"/>
      <c r="AJ7" s="14"/>
      <c r="AK7" s="14"/>
      <c r="AL7" s="14"/>
      <c r="AM7" s="14"/>
    </row>
    <row r="8" spans="1:39" x14ac:dyDescent="0.2">
      <c r="A8" s="13"/>
      <c r="B8" s="92"/>
      <c r="C8" s="14" t="s">
        <v>20</v>
      </c>
      <c r="D8" s="14"/>
      <c r="E8" s="14"/>
      <c r="F8" s="25"/>
      <c r="G8" s="14"/>
      <c r="H8" s="14"/>
      <c r="I8" s="14"/>
      <c r="J8" s="14"/>
      <c r="K8" s="14"/>
      <c r="L8" s="14"/>
      <c r="M8" s="14"/>
      <c r="N8" s="14"/>
      <c r="O8" s="14"/>
      <c r="P8" s="14"/>
      <c r="Q8" s="14"/>
      <c r="R8" s="14"/>
      <c r="S8" s="14"/>
      <c r="T8" s="14"/>
      <c r="U8" s="14"/>
      <c r="V8" s="14"/>
      <c r="W8" s="14"/>
      <c r="X8" s="14"/>
      <c r="Y8" s="14"/>
      <c r="Z8" s="14"/>
      <c r="AA8" s="29"/>
      <c r="AB8" s="14"/>
      <c r="AC8" s="14"/>
      <c r="AD8" s="14"/>
      <c r="AE8" s="14"/>
      <c r="AF8" s="14"/>
      <c r="AG8" s="14"/>
      <c r="AH8" s="14"/>
      <c r="AI8" s="14"/>
      <c r="AJ8" s="14"/>
      <c r="AK8" s="14"/>
      <c r="AL8" s="14"/>
      <c r="AM8" s="14"/>
    </row>
    <row r="9" spans="1:39" x14ac:dyDescent="0.2">
      <c r="A9" s="13"/>
      <c r="B9" s="92"/>
      <c r="C9" s="14" t="s">
        <v>21</v>
      </c>
      <c r="D9" s="14"/>
      <c r="E9" s="14"/>
      <c r="F9" s="14"/>
      <c r="G9" s="25"/>
      <c r="H9" s="25"/>
      <c r="I9" s="25"/>
      <c r="J9" s="25"/>
      <c r="K9" s="14"/>
      <c r="L9" s="14"/>
      <c r="M9" s="14"/>
      <c r="N9" s="14"/>
      <c r="O9" s="14"/>
      <c r="P9" s="14"/>
      <c r="Q9" s="14"/>
      <c r="R9" s="14"/>
      <c r="S9" s="14"/>
      <c r="T9" s="14"/>
      <c r="U9" s="14"/>
      <c r="V9" s="14"/>
      <c r="W9" s="14"/>
      <c r="X9" s="14"/>
      <c r="Y9" s="14"/>
      <c r="Z9" s="14"/>
      <c r="AA9" s="29"/>
      <c r="AB9" s="14"/>
      <c r="AC9" s="14"/>
      <c r="AD9" s="14"/>
      <c r="AE9" s="14"/>
      <c r="AF9" s="14"/>
      <c r="AG9" s="14"/>
      <c r="AH9" s="14"/>
      <c r="AI9" s="14"/>
      <c r="AJ9" s="14"/>
      <c r="AK9" s="14"/>
      <c r="AL9" s="14"/>
      <c r="AM9" s="14"/>
    </row>
    <row r="10" spans="1:39" x14ac:dyDescent="0.2">
      <c r="A10" s="13"/>
      <c r="B10" s="92"/>
      <c r="C10" s="14" t="s">
        <v>22</v>
      </c>
      <c r="D10" s="14"/>
      <c r="E10" s="14"/>
      <c r="F10" s="14"/>
      <c r="G10" s="14"/>
      <c r="H10" s="14"/>
      <c r="I10" s="25"/>
      <c r="J10" s="25"/>
      <c r="K10" s="25"/>
      <c r="L10" s="25"/>
      <c r="M10" s="25"/>
      <c r="N10" s="14"/>
      <c r="O10" s="14"/>
      <c r="P10" s="14"/>
      <c r="Q10" s="14"/>
      <c r="R10" s="14"/>
      <c r="S10" s="14"/>
      <c r="T10" s="14"/>
      <c r="U10" s="14"/>
      <c r="V10" s="14"/>
      <c r="W10" s="14"/>
      <c r="X10" s="14"/>
      <c r="Y10" s="14"/>
      <c r="Z10" s="14"/>
      <c r="AA10" s="29"/>
      <c r="AB10" s="14"/>
      <c r="AC10" s="14"/>
      <c r="AD10" s="14"/>
      <c r="AE10" s="14"/>
      <c r="AF10" s="14"/>
      <c r="AG10" s="14"/>
      <c r="AH10" s="14"/>
      <c r="AI10" s="14"/>
      <c r="AJ10" s="14"/>
      <c r="AK10" s="14"/>
      <c r="AL10" s="14"/>
      <c r="AM10" s="14"/>
    </row>
    <row r="11" spans="1:39" x14ac:dyDescent="0.2">
      <c r="A11" s="13"/>
      <c r="B11" s="92" t="s">
        <v>18</v>
      </c>
      <c r="C11" s="14" t="s">
        <v>19</v>
      </c>
      <c r="D11" s="14"/>
      <c r="E11" s="14"/>
      <c r="F11" s="25"/>
      <c r="G11" s="14"/>
      <c r="H11" s="14"/>
      <c r="I11" s="14"/>
      <c r="J11" s="14"/>
      <c r="K11" s="14"/>
      <c r="L11" s="14"/>
      <c r="M11" s="14"/>
      <c r="N11" s="14"/>
      <c r="O11" s="14"/>
      <c r="P11" s="14"/>
      <c r="Q11" s="14"/>
      <c r="R11" s="14"/>
      <c r="S11" s="14"/>
      <c r="T11" s="14"/>
      <c r="U11" s="14"/>
      <c r="V11" s="14"/>
      <c r="W11" s="14"/>
      <c r="X11" s="14"/>
      <c r="Y11" s="14"/>
      <c r="Z11" s="14"/>
      <c r="AA11" s="29"/>
      <c r="AB11" s="14"/>
      <c r="AC11" s="14"/>
      <c r="AD11" s="14"/>
      <c r="AE11" s="14"/>
      <c r="AF11" s="14"/>
      <c r="AG11" s="14"/>
      <c r="AH11" s="14"/>
      <c r="AI11" s="14"/>
      <c r="AJ11" s="14"/>
      <c r="AK11" s="14"/>
      <c r="AL11" s="14"/>
      <c r="AM11" s="14"/>
    </row>
    <row r="12" spans="1:39" x14ac:dyDescent="0.2">
      <c r="A12" s="13"/>
      <c r="B12" s="92"/>
      <c r="C12" s="14" t="s">
        <v>20</v>
      </c>
      <c r="D12" s="14"/>
      <c r="E12" s="14"/>
      <c r="F12" s="25"/>
      <c r="G12" s="25"/>
      <c r="H12" s="14"/>
      <c r="I12" s="14"/>
      <c r="J12" s="14"/>
      <c r="K12" s="14"/>
      <c r="L12" s="14"/>
      <c r="M12" s="14"/>
      <c r="N12" s="14"/>
      <c r="O12" s="14"/>
      <c r="P12" s="14"/>
      <c r="Q12" s="14"/>
      <c r="R12" s="14"/>
      <c r="S12" s="14"/>
      <c r="T12" s="14"/>
      <c r="U12" s="14"/>
      <c r="V12" s="14"/>
      <c r="W12" s="14"/>
      <c r="X12" s="14"/>
      <c r="Y12" s="14"/>
      <c r="Z12" s="14"/>
      <c r="AA12" s="29"/>
      <c r="AB12" s="14"/>
      <c r="AC12" s="14"/>
      <c r="AD12" s="14"/>
      <c r="AE12" s="14"/>
      <c r="AF12" s="14"/>
      <c r="AG12" s="14"/>
      <c r="AH12" s="14"/>
      <c r="AI12" s="14"/>
      <c r="AJ12" s="14"/>
      <c r="AK12" s="14"/>
      <c r="AL12" s="14"/>
      <c r="AM12" s="14"/>
    </row>
    <row r="13" spans="1:39" x14ac:dyDescent="0.2">
      <c r="A13" s="13"/>
      <c r="B13" s="92"/>
      <c r="C13" s="14" t="s">
        <v>21</v>
      </c>
      <c r="D13" s="14"/>
      <c r="E13" s="14"/>
      <c r="F13" s="14"/>
      <c r="G13" s="14"/>
      <c r="H13" s="25"/>
      <c r="I13" s="25"/>
      <c r="J13" s="25"/>
      <c r="K13" s="25"/>
      <c r="L13" s="25"/>
      <c r="M13" s="25"/>
      <c r="N13" s="25"/>
      <c r="O13" s="25"/>
      <c r="P13" s="25"/>
      <c r="Q13" s="25"/>
      <c r="R13" s="14"/>
      <c r="S13" s="14"/>
      <c r="T13" s="14"/>
      <c r="U13" s="14"/>
      <c r="V13" s="14"/>
      <c r="W13" s="14"/>
      <c r="X13" s="14"/>
      <c r="Y13" s="14"/>
      <c r="Z13" s="14"/>
      <c r="AA13" s="29"/>
      <c r="AB13" s="14"/>
      <c r="AC13" s="14"/>
      <c r="AD13" s="14"/>
      <c r="AE13" s="14"/>
      <c r="AF13" s="14"/>
      <c r="AG13" s="14"/>
      <c r="AH13" s="14"/>
      <c r="AI13" s="14"/>
      <c r="AJ13" s="14"/>
      <c r="AK13" s="14"/>
      <c r="AL13" s="14"/>
      <c r="AM13" s="14"/>
    </row>
    <row r="14" spans="1:39" x14ac:dyDescent="0.2">
      <c r="A14" s="13"/>
      <c r="B14" s="92"/>
      <c r="C14" s="14" t="s">
        <v>22</v>
      </c>
      <c r="D14" s="14"/>
      <c r="E14" s="14"/>
      <c r="F14" s="14"/>
      <c r="G14" s="14"/>
      <c r="H14" s="14"/>
      <c r="I14" s="14"/>
      <c r="J14" s="14"/>
      <c r="K14" s="14"/>
      <c r="L14" s="14"/>
      <c r="M14" s="14"/>
      <c r="N14" s="14"/>
      <c r="O14" s="25"/>
      <c r="P14" s="25"/>
      <c r="Q14" s="25"/>
      <c r="R14" s="14"/>
      <c r="S14" s="14"/>
      <c r="T14" s="14"/>
      <c r="U14" s="14"/>
      <c r="V14" s="14"/>
      <c r="W14" s="14"/>
      <c r="X14" s="14"/>
      <c r="Y14" s="14"/>
      <c r="Z14" s="14"/>
      <c r="AA14" s="29"/>
      <c r="AB14" s="14"/>
      <c r="AC14" s="14"/>
      <c r="AD14" s="14"/>
      <c r="AE14" s="14"/>
      <c r="AF14" s="14"/>
      <c r="AG14" s="14"/>
      <c r="AH14" s="14"/>
      <c r="AI14" s="14"/>
      <c r="AJ14" s="14"/>
      <c r="AK14" s="14"/>
      <c r="AL14" s="14"/>
      <c r="AM14" s="14"/>
    </row>
    <row r="15" spans="1:39" x14ac:dyDescent="0.2">
      <c r="A15" s="13"/>
      <c r="B15" s="92"/>
      <c r="C15" s="14" t="s">
        <v>116</v>
      </c>
      <c r="D15" s="14"/>
      <c r="E15" s="14"/>
      <c r="F15" s="14"/>
      <c r="G15" s="14"/>
      <c r="H15" s="14"/>
      <c r="I15" s="14"/>
      <c r="J15" s="14"/>
      <c r="K15" s="14"/>
      <c r="L15" s="14"/>
      <c r="M15" s="14"/>
      <c r="N15" s="14"/>
      <c r="O15" s="14"/>
      <c r="P15" s="14"/>
      <c r="Q15" s="25"/>
      <c r="R15" s="25"/>
      <c r="S15" s="14"/>
      <c r="T15" s="14"/>
      <c r="U15" s="14"/>
      <c r="V15" s="14"/>
      <c r="W15" s="14"/>
      <c r="X15" s="14"/>
      <c r="Y15" s="14"/>
      <c r="Z15" s="14"/>
      <c r="AA15" s="29"/>
      <c r="AB15" s="14"/>
      <c r="AC15" s="14"/>
      <c r="AD15" s="14"/>
      <c r="AE15" s="14"/>
      <c r="AF15" s="14"/>
      <c r="AG15" s="14"/>
      <c r="AH15" s="14"/>
      <c r="AI15" s="14"/>
      <c r="AJ15" s="14"/>
      <c r="AK15" s="14"/>
      <c r="AL15" s="14"/>
      <c r="AM15" s="14"/>
    </row>
    <row r="16" spans="1:39" x14ac:dyDescent="0.2">
      <c r="A16" s="94" t="s">
        <v>117</v>
      </c>
      <c r="B16" s="92" t="s">
        <v>17</v>
      </c>
      <c r="C16" s="14" t="s">
        <v>19</v>
      </c>
      <c r="D16" s="14"/>
      <c r="E16" s="14"/>
      <c r="F16" s="14"/>
      <c r="G16" s="14"/>
      <c r="H16" s="14"/>
      <c r="I16" s="14"/>
      <c r="J16" s="14"/>
      <c r="K16" s="14"/>
      <c r="L16" s="14"/>
      <c r="M16" s="14"/>
      <c r="N16" s="14"/>
      <c r="O16" s="25"/>
      <c r="P16" s="25"/>
      <c r="Q16" s="14"/>
      <c r="R16" s="14"/>
      <c r="S16" s="14"/>
      <c r="T16" s="14"/>
      <c r="U16" s="14"/>
      <c r="V16" s="14"/>
      <c r="W16" s="14"/>
      <c r="X16" s="14"/>
      <c r="Y16" s="14"/>
      <c r="Z16" s="14"/>
      <c r="AA16" s="14"/>
      <c r="AB16" s="14"/>
      <c r="AC16" s="14"/>
      <c r="AD16" s="14"/>
      <c r="AE16" s="14"/>
      <c r="AF16" s="14"/>
      <c r="AG16" s="14"/>
      <c r="AH16" s="14"/>
      <c r="AI16" s="14"/>
      <c r="AJ16" s="14"/>
      <c r="AK16" s="14"/>
      <c r="AL16" s="14"/>
      <c r="AM16" s="14"/>
    </row>
    <row r="17" spans="1:39" x14ac:dyDescent="0.2">
      <c r="A17" s="13"/>
      <c r="B17" s="92"/>
      <c r="C17" s="14" t="s">
        <v>20</v>
      </c>
      <c r="D17" s="14"/>
      <c r="E17" s="14"/>
      <c r="F17" s="14"/>
      <c r="G17" s="14"/>
      <c r="H17" s="14"/>
      <c r="I17" s="14"/>
      <c r="J17" s="14"/>
      <c r="K17" s="14"/>
      <c r="L17" s="14"/>
      <c r="M17" s="14"/>
      <c r="N17" s="14"/>
      <c r="O17" s="14"/>
      <c r="P17" s="25"/>
      <c r="Q17" s="25"/>
      <c r="R17" s="14"/>
      <c r="S17" s="14"/>
      <c r="T17" s="14"/>
      <c r="U17" s="14"/>
      <c r="V17" s="14"/>
      <c r="W17" s="14"/>
      <c r="X17" s="14"/>
      <c r="Y17" s="14"/>
      <c r="Z17" s="14"/>
      <c r="AA17" s="14"/>
      <c r="AB17" s="14"/>
      <c r="AC17" s="14"/>
      <c r="AD17" s="14"/>
      <c r="AE17" s="14"/>
      <c r="AF17" s="14"/>
      <c r="AG17" s="14"/>
      <c r="AH17" s="14"/>
      <c r="AI17" s="14"/>
      <c r="AJ17" s="14"/>
      <c r="AK17" s="14"/>
      <c r="AL17" s="14"/>
      <c r="AM17" s="14"/>
    </row>
    <row r="18" spans="1:39" x14ac:dyDescent="0.2">
      <c r="A18" s="13"/>
      <c r="B18" s="92" t="s">
        <v>18</v>
      </c>
      <c r="C18" s="14" t="s">
        <v>19</v>
      </c>
      <c r="D18" s="14"/>
      <c r="E18" s="14"/>
      <c r="F18" s="14"/>
      <c r="G18" s="14"/>
      <c r="H18" s="14"/>
      <c r="I18" s="14"/>
      <c r="J18" s="14"/>
      <c r="K18" s="14"/>
      <c r="L18" s="14"/>
      <c r="M18" s="14"/>
      <c r="N18" s="14"/>
      <c r="O18" s="14"/>
      <c r="P18" s="14"/>
      <c r="Q18" s="25"/>
      <c r="R18" s="25"/>
      <c r="S18" s="25"/>
      <c r="T18" s="25"/>
      <c r="U18" s="25"/>
      <c r="V18" s="14"/>
      <c r="W18" s="14"/>
      <c r="X18" s="14"/>
      <c r="Y18" s="14"/>
      <c r="Z18" s="14"/>
      <c r="AA18" s="14"/>
      <c r="AB18" s="14"/>
      <c r="AC18" s="14"/>
      <c r="AD18" s="14"/>
      <c r="AE18" s="14"/>
      <c r="AF18" s="14"/>
      <c r="AG18" s="14"/>
      <c r="AH18" s="14"/>
      <c r="AI18" s="14"/>
      <c r="AJ18" s="14"/>
      <c r="AK18" s="14"/>
      <c r="AL18" s="14"/>
      <c r="AM18" s="14"/>
    </row>
    <row r="19" spans="1:39" x14ac:dyDescent="0.2">
      <c r="A19" s="13"/>
      <c r="B19" s="92"/>
      <c r="C19" s="14" t="s">
        <v>20</v>
      </c>
      <c r="D19" s="14"/>
      <c r="E19" s="14"/>
      <c r="F19" s="14"/>
      <c r="G19" s="14"/>
      <c r="H19" s="14"/>
      <c r="I19" s="14"/>
      <c r="J19" s="14"/>
      <c r="K19" s="14"/>
      <c r="L19" s="14"/>
      <c r="M19" s="14"/>
      <c r="N19" s="14"/>
      <c r="O19" s="14"/>
      <c r="P19" s="14"/>
      <c r="Q19" s="14"/>
      <c r="R19" s="25"/>
      <c r="S19" s="25"/>
      <c r="T19" s="25"/>
      <c r="U19" s="25"/>
      <c r="V19" s="25"/>
      <c r="W19" s="25"/>
      <c r="X19" s="25"/>
      <c r="Y19" s="14"/>
      <c r="Z19" s="14"/>
      <c r="AA19" s="14"/>
      <c r="AB19" s="14"/>
      <c r="AC19" s="14"/>
      <c r="AD19" s="14"/>
      <c r="AE19" s="14"/>
      <c r="AF19" s="14"/>
      <c r="AG19" s="14"/>
      <c r="AH19" s="14"/>
      <c r="AI19" s="14"/>
      <c r="AJ19" s="14"/>
      <c r="AK19" s="14"/>
      <c r="AL19" s="14"/>
      <c r="AM19" s="14"/>
    </row>
    <row r="20" spans="1:39" x14ac:dyDescent="0.2">
      <c r="A20" s="13"/>
      <c r="B20" s="92"/>
      <c r="C20" s="14" t="s">
        <v>21</v>
      </c>
      <c r="D20" s="14"/>
      <c r="E20" s="14"/>
      <c r="F20" s="14"/>
      <c r="G20" s="14"/>
      <c r="H20" s="14"/>
      <c r="I20" s="14"/>
      <c r="J20" s="14"/>
      <c r="K20" s="14"/>
      <c r="L20" s="14"/>
      <c r="M20" s="14"/>
      <c r="N20" s="14"/>
      <c r="O20" s="14"/>
      <c r="P20" s="14"/>
      <c r="Q20" s="25"/>
      <c r="R20" s="14"/>
      <c r="S20" s="14"/>
      <c r="T20" s="14"/>
      <c r="U20" s="14"/>
      <c r="V20" s="14"/>
      <c r="W20" s="14"/>
      <c r="X20" s="14"/>
      <c r="Y20" s="14"/>
      <c r="Z20" s="14"/>
      <c r="AA20" s="14"/>
      <c r="AB20" s="14"/>
      <c r="AC20" s="14"/>
      <c r="AD20" s="14"/>
      <c r="AE20" s="14"/>
      <c r="AF20" s="14"/>
      <c r="AG20" s="14"/>
      <c r="AH20" s="14"/>
      <c r="AI20" s="14"/>
      <c r="AJ20" s="14"/>
      <c r="AK20" s="14"/>
      <c r="AL20" s="14"/>
      <c r="AM20" s="14"/>
    </row>
    <row r="21" spans="1:39" x14ac:dyDescent="0.2">
      <c r="A21" s="13"/>
      <c r="B21" s="95" t="s">
        <v>118</v>
      </c>
      <c r="C21" s="14" t="s">
        <v>19</v>
      </c>
      <c r="D21" s="14"/>
      <c r="E21" s="14"/>
      <c r="F21" s="14"/>
      <c r="G21" s="14"/>
      <c r="H21" s="14"/>
      <c r="I21" s="14"/>
      <c r="J21" s="14"/>
      <c r="K21" s="14"/>
      <c r="L21" s="14"/>
      <c r="M21" s="14"/>
      <c r="N21" s="14"/>
      <c r="O21" s="14"/>
      <c r="P21" s="14"/>
      <c r="Q21" s="25"/>
      <c r="R21" s="25"/>
      <c r="S21" s="25"/>
      <c r="T21" s="25"/>
      <c r="U21" s="25"/>
      <c r="V21" s="25"/>
      <c r="W21" s="14"/>
      <c r="X21" s="14"/>
      <c r="Y21" s="14"/>
      <c r="Z21" s="14"/>
      <c r="AA21" s="14"/>
      <c r="AB21" s="14"/>
      <c r="AC21" s="14"/>
      <c r="AD21" s="14"/>
      <c r="AE21" s="14"/>
      <c r="AF21" s="14"/>
      <c r="AG21" s="14"/>
      <c r="AH21" s="14"/>
      <c r="AI21" s="14"/>
      <c r="AJ21" s="14"/>
      <c r="AK21" s="14"/>
      <c r="AL21" s="14"/>
      <c r="AM21" s="14"/>
    </row>
    <row r="22" spans="1:39" x14ac:dyDescent="0.2">
      <c r="A22" s="13"/>
      <c r="B22" s="92"/>
      <c r="C22" s="14" t="s">
        <v>20</v>
      </c>
      <c r="D22" s="14"/>
      <c r="E22" s="14"/>
      <c r="F22" s="14"/>
      <c r="G22" s="14"/>
      <c r="H22" s="14"/>
      <c r="I22" s="14"/>
      <c r="J22" s="14"/>
      <c r="K22" s="14"/>
      <c r="L22" s="14"/>
      <c r="M22" s="14"/>
      <c r="N22" s="14"/>
      <c r="O22" s="14"/>
      <c r="P22" s="14"/>
      <c r="Q22" s="14"/>
      <c r="R22" s="14"/>
      <c r="S22" s="25"/>
      <c r="T22" s="25"/>
      <c r="U22" s="25"/>
      <c r="V22" s="25"/>
      <c r="W22" s="25"/>
      <c r="X22" s="25"/>
      <c r="Y22" s="25"/>
      <c r="Z22" s="25"/>
      <c r="AA22" s="14"/>
      <c r="AB22" s="14"/>
      <c r="AC22" s="14"/>
      <c r="AD22" s="14"/>
      <c r="AE22" s="14"/>
      <c r="AF22" s="14"/>
      <c r="AG22" s="14"/>
      <c r="AH22" s="14"/>
      <c r="AI22" s="14"/>
      <c r="AJ22" s="14"/>
      <c r="AK22" s="14"/>
      <c r="AL22" s="14"/>
      <c r="AM22" s="14"/>
    </row>
    <row r="23" spans="1:39" x14ac:dyDescent="0.2">
      <c r="A23" s="13"/>
      <c r="B23" s="92"/>
      <c r="C23" s="14" t="s">
        <v>21</v>
      </c>
      <c r="D23" s="14"/>
      <c r="E23" s="14"/>
      <c r="F23" s="14"/>
      <c r="G23" s="14"/>
      <c r="H23" s="14"/>
      <c r="I23" s="14"/>
      <c r="J23" s="14"/>
      <c r="K23" s="14"/>
      <c r="L23" s="14"/>
      <c r="M23" s="14"/>
      <c r="N23" s="14"/>
      <c r="O23" s="14"/>
      <c r="P23" s="14"/>
      <c r="Q23" s="14"/>
      <c r="R23" s="14"/>
      <c r="S23" s="14"/>
      <c r="T23" s="14"/>
      <c r="U23" s="14"/>
      <c r="V23" s="14"/>
      <c r="W23" s="14"/>
      <c r="X23" s="14"/>
      <c r="Y23" s="14"/>
      <c r="Z23" s="25"/>
      <c r="AA23" s="25"/>
      <c r="AB23" s="25"/>
      <c r="AC23" s="14"/>
      <c r="AD23" s="14"/>
      <c r="AE23" s="14"/>
      <c r="AF23" s="14"/>
      <c r="AG23" s="14"/>
      <c r="AH23" s="14"/>
      <c r="AI23" s="14"/>
      <c r="AJ23" s="14"/>
      <c r="AK23" s="14"/>
      <c r="AL23" s="14"/>
      <c r="AM23" s="14"/>
    </row>
    <row r="24" spans="1:39" x14ac:dyDescent="0.2">
      <c r="A24" s="94" t="s">
        <v>119</v>
      </c>
      <c r="B24" s="92" t="s">
        <v>17</v>
      </c>
      <c r="C24" s="14" t="s">
        <v>19</v>
      </c>
      <c r="D24" s="14"/>
      <c r="E24" s="14"/>
      <c r="F24" s="14"/>
      <c r="G24" s="14"/>
      <c r="H24" s="14"/>
      <c r="I24" s="14"/>
      <c r="J24" s="14"/>
      <c r="K24" s="14"/>
      <c r="L24" s="14"/>
      <c r="M24" s="14"/>
      <c r="N24" s="14"/>
      <c r="O24" s="14"/>
      <c r="P24" s="14"/>
      <c r="Q24" s="14"/>
      <c r="R24" s="14"/>
      <c r="S24" s="14"/>
      <c r="T24" s="14"/>
      <c r="U24" s="14"/>
      <c r="V24" s="14"/>
      <c r="W24" s="14"/>
      <c r="X24" s="14"/>
      <c r="Y24" s="14"/>
      <c r="Z24" s="14"/>
      <c r="AA24" s="14"/>
      <c r="AB24" s="25"/>
      <c r="AC24" s="25"/>
      <c r="AD24" s="14"/>
      <c r="AE24" s="14"/>
      <c r="AF24" s="14"/>
      <c r="AG24" s="14"/>
      <c r="AH24" s="14"/>
      <c r="AI24" s="14"/>
      <c r="AJ24" s="14"/>
      <c r="AK24" s="14"/>
      <c r="AL24" s="14"/>
      <c r="AM24" s="14"/>
    </row>
    <row r="25" spans="1:39" x14ac:dyDescent="0.2">
      <c r="A25" s="13"/>
      <c r="B25" s="92"/>
      <c r="C25" s="14" t="s">
        <v>20</v>
      </c>
      <c r="D25" s="14"/>
      <c r="E25" s="14"/>
      <c r="F25" s="14"/>
      <c r="G25" s="14"/>
      <c r="H25" s="14"/>
      <c r="I25" s="14"/>
      <c r="J25" s="14"/>
      <c r="K25" s="14"/>
      <c r="L25" s="14"/>
      <c r="M25" s="14"/>
      <c r="N25" s="14"/>
      <c r="O25" s="14"/>
      <c r="P25" s="14"/>
      <c r="Q25" s="14"/>
      <c r="R25" s="14"/>
      <c r="S25" s="14"/>
      <c r="T25" s="14"/>
      <c r="U25" s="14"/>
      <c r="V25" s="14"/>
      <c r="W25" s="14"/>
      <c r="X25" s="14"/>
      <c r="Y25" s="14"/>
      <c r="Z25" s="14"/>
      <c r="AA25" s="25"/>
      <c r="AB25" s="14"/>
      <c r="AC25" s="14"/>
      <c r="AD25" s="14"/>
      <c r="AE25" s="14"/>
      <c r="AF25" s="14"/>
      <c r="AG25" s="14"/>
      <c r="AH25" s="14"/>
      <c r="AI25" s="14"/>
      <c r="AJ25" s="14"/>
      <c r="AK25" s="14"/>
      <c r="AL25" s="14"/>
      <c r="AM25" s="14"/>
    </row>
    <row r="26" spans="1:39" x14ac:dyDescent="0.2">
      <c r="A26" s="13"/>
      <c r="B26" s="92"/>
      <c r="C26" s="14" t="s">
        <v>21</v>
      </c>
      <c r="D26" s="14"/>
      <c r="E26" s="14"/>
      <c r="F26" s="14"/>
      <c r="G26" s="14"/>
      <c r="H26" s="14"/>
      <c r="I26" s="14"/>
      <c r="J26" s="14"/>
      <c r="K26" s="14"/>
      <c r="L26" s="14"/>
      <c r="M26" s="14"/>
      <c r="N26" s="14"/>
      <c r="O26" s="14"/>
      <c r="P26" s="14"/>
      <c r="Q26" s="14"/>
      <c r="R26" s="14"/>
      <c r="S26" s="14"/>
      <c r="T26" s="14"/>
      <c r="U26" s="14"/>
      <c r="V26" s="14"/>
      <c r="W26" s="14"/>
      <c r="X26" s="14"/>
      <c r="Y26" s="14"/>
      <c r="Z26" s="14"/>
      <c r="AA26" s="25"/>
      <c r="AB26" s="25"/>
      <c r="AC26" s="25"/>
      <c r="AD26" s="25"/>
      <c r="AE26" s="14"/>
      <c r="AF26" s="14"/>
      <c r="AG26" s="14"/>
      <c r="AH26" s="14"/>
      <c r="AI26" s="14"/>
      <c r="AJ26" s="14"/>
      <c r="AK26" s="14"/>
      <c r="AL26" s="14"/>
      <c r="AM26" s="14"/>
    </row>
    <row r="27" spans="1:39" x14ac:dyDescent="0.2">
      <c r="A27" s="13"/>
      <c r="B27" s="92"/>
      <c r="C27" s="14" t="s">
        <v>22</v>
      </c>
      <c r="D27" s="14"/>
      <c r="E27" s="14"/>
      <c r="F27" s="14"/>
      <c r="G27" s="14"/>
      <c r="H27" s="14"/>
      <c r="I27" s="14"/>
      <c r="J27" s="14"/>
      <c r="K27" s="14"/>
      <c r="L27" s="14"/>
      <c r="M27" s="14"/>
      <c r="N27" s="14"/>
      <c r="O27" s="14"/>
      <c r="P27" s="14"/>
      <c r="Q27" s="14"/>
      <c r="R27" s="14"/>
      <c r="S27" s="14"/>
      <c r="T27" s="14"/>
      <c r="U27" s="14"/>
      <c r="V27" s="14"/>
      <c r="W27" s="14"/>
      <c r="X27" s="14"/>
      <c r="Y27" s="14"/>
      <c r="Z27" s="14"/>
      <c r="AA27" s="14"/>
      <c r="AB27" s="25"/>
      <c r="AC27" s="25"/>
      <c r="AD27" s="25"/>
      <c r="AE27" s="25"/>
      <c r="AF27" s="14"/>
      <c r="AG27" s="14"/>
      <c r="AH27" s="14"/>
      <c r="AI27" s="14"/>
      <c r="AJ27" s="14"/>
      <c r="AK27" s="14"/>
      <c r="AL27" s="14"/>
      <c r="AM27" s="14"/>
    </row>
    <row r="28" spans="1:39" x14ac:dyDescent="0.2">
      <c r="A28" s="13"/>
      <c r="B28" s="92"/>
      <c r="C28" s="14" t="s">
        <v>116</v>
      </c>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25"/>
      <c r="AF28" s="25"/>
      <c r="AG28" s="14"/>
      <c r="AH28" s="14"/>
      <c r="AI28" s="14"/>
      <c r="AJ28" s="14"/>
      <c r="AK28" s="14"/>
      <c r="AL28" s="14"/>
      <c r="AM28" s="14"/>
    </row>
    <row r="29" spans="1:39" x14ac:dyDescent="0.2">
      <c r="A29" s="13"/>
      <c r="B29" s="95" t="s">
        <v>18</v>
      </c>
      <c r="C29" s="14" t="s">
        <v>19</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25"/>
      <c r="AF29" s="25"/>
      <c r="AG29" s="25"/>
      <c r="AH29" s="25"/>
      <c r="AI29" s="25"/>
      <c r="AJ29" s="25"/>
      <c r="AK29" s="14"/>
      <c r="AL29" s="14"/>
      <c r="AM29" s="14"/>
    </row>
    <row r="30" spans="1:39" x14ac:dyDescent="0.2">
      <c r="A30" s="13"/>
      <c r="B30" s="92"/>
      <c r="C30" s="14" t="s">
        <v>20</v>
      </c>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H30" s="14"/>
      <c r="AI30" s="14"/>
      <c r="AJ30" s="25"/>
      <c r="AK30" s="25"/>
      <c r="AL30" s="25"/>
      <c r="AM30" s="25"/>
    </row>
    <row r="31" spans="1:39" x14ac:dyDescent="0.2">
      <c r="A31" s="13"/>
      <c r="B31" s="9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row>
    <row r="32" spans="1:39" x14ac:dyDescent="0.2">
      <c r="A32" s="13"/>
      <c r="B32" s="92"/>
      <c r="C32" s="14"/>
      <c r="D32" s="14"/>
      <c r="E32" s="14"/>
      <c r="F32" s="14"/>
      <c r="G32" s="14"/>
      <c r="H32" s="14"/>
      <c r="I32" s="14"/>
      <c r="J32" s="14"/>
      <c r="K32" s="14"/>
      <c r="L32" s="14"/>
      <c r="M32" s="14"/>
      <c r="N32" s="14"/>
      <c r="O32" s="14"/>
      <c r="P32" s="14"/>
      <c r="Q32" s="14"/>
      <c r="R32" s="14"/>
      <c r="S32" s="14"/>
      <c r="T32" s="14"/>
      <c r="U32" s="14"/>
      <c r="V32" s="14"/>
      <c r="W32" s="14"/>
      <c r="X32" s="14"/>
      <c r="Y32" s="14"/>
      <c r="Z32" s="14"/>
      <c r="AA32" s="29"/>
      <c r="AB32" s="14"/>
      <c r="AC32" s="14"/>
      <c r="AD32" s="14"/>
      <c r="AE32" s="14"/>
      <c r="AF32" s="14"/>
      <c r="AG32" s="14"/>
      <c r="AH32" s="14"/>
      <c r="AI32" s="14"/>
      <c r="AJ32" s="14"/>
      <c r="AK32" s="14"/>
      <c r="AL32" s="14"/>
      <c r="AM32" s="14"/>
    </row>
    <row r="33" spans="1:39" x14ac:dyDescent="0.2">
      <c r="A33" s="13"/>
      <c r="B33" s="92"/>
      <c r="C33" s="14"/>
      <c r="D33" s="14"/>
      <c r="E33" s="14"/>
      <c r="F33" s="14"/>
      <c r="G33" s="14"/>
      <c r="H33" s="14"/>
      <c r="I33" s="14"/>
      <c r="J33" s="14"/>
      <c r="K33" s="14"/>
      <c r="L33" s="14"/>
      <c r="M33" s="14"/>
      <c r="N33" s="14"/>
      <c r="O33" s="14"/>
      <c r="P33" s="14"/>
      <c r="Q33" s="14"/>
      <c r="R33" s="14"/>
      <c r="S33" s="14"/>
      <c r="T33" s="14"/>
      <c r="U33" s="14"/>
      <c r="V33" s="14"/>
      <c r="W33" s="14"/>
      <c r="X33" s="14"/>
      <c r="Y33" s="14"/>
      <c r="Z33" s="14"/>
      <c r="AA33" s="29"/>
      <c r="AB33" s="14"/>
      <c r="AC33" s="14"/>
      <c r="AD33" s="14"/>
      <c r="AE33" s="14"/>
      <c r="AF33" s="14"/>
      <c r="AG33" s="14"/>
      <c r="AH33" s="14"/>
      <c r="AI33" s="14"/>
      <c r="AJ33" s="14"/>
      <c r="AK33" s="14"/>
      <c r="AL33" s="14"/>
      <c r="AM33" s="14"/>
    </row>
    <row r="34" spans="1:39" ht="13.5" thickBot="1" x14ac:dyDescent="0.25">
      <c r="A34" s="15"/>
      <c r="B34" s="93"/>
      <c r="C34" s="16"/>
      <c r="D34" s="16"/>
      <c r="E34" s="16"/>
      <c r="F34" s="16"/>
      <c r="G34" s="16"/>
      <c r="H34" s="16"/>
      <c r="I34" s="16"/>
      <c r="J34" s="16"/>
      <c r="K34" s="16"/>
      <c r="L34" s="16"/>
      <c r="M34" s="16"/>
      <c r="N34" s="16"/>
      <c r="O34" s="16"/>
      <c r="P34" s="16"/>
      <c r="Q34" s="16"/>
      <c r="R34" s="16"/>
      <c r="S34" s="16"/>
      <c r="T34" s="16"/>
      <c r="U34" s="16"/>
      <c r="V34" s="16"/>
      <c r="W34" s="16"/>
      <c r="X34" s="16"/>
      <c r="Y34" s="16"/>
      <c r="Z34" s="16"/>
      <c r="AA34" s="30"/>
      <c r="AB34" s="16"/>
      <c r="AC34" s="16"/>
      <c r="AD34" s="16"/>
      <c r="AE34" s="16"/>
      <c r="AF34" s="16"/>
      <c r="AG34" s="16"/>
      <c r="AH34" s="16"/>
      <c r="AI34" s="16"/>
      <c r="AJ34" s="16"/>
      <c r="AK34" s="16"/>
      <c r="AL34" s="16"/>
      <c r="AM34" s="16"/>
    </row>
  </sheetData>
  <pageMargins left="0.75" right="0.75" top="1" bottom="1" header="0.5" footer="0.5"/>
  <pageSetup paperSize="5" scale="70"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9"/>
  <sheetViews>
    <sheetView zoomScaleNormal="100" workbookViewId="0">
      <selection activeCell="C7" sqref="C7:C9"/>
    </sheetView>
  </sheetViews>
  <sheetFormatPr defaultRowHeight="12.75" x14ac:dyDescent="0.2"/>
  <cols>
    <col min="1" max="2" width="26.28515625" customWidth="1"/>
    <col min="3" max="3" width="21.5703125" customWidth="1"/>
    <col min="4" max="4" width="23.5703125" customWidth="1"/>
    <col min="5" max="5" width="17.7109375" customWidth="1"/>
    <col min="6" max="6" width="17.5703125" customWidth="1"/>
    <col min="7" max="7" width="29.140625" customWidth="1"/>
    <col min="8" max="8" width="20.28515625" customWidth="1"/>
  </cols>
  <sheetData>
    <row r="1" spans="1:8" ht="30" x14ac:dyDescent="0.2">
      <c r="A1" s="107" t="s">
        <v>309</v>
      </c>
      <c r="E1" s="98"/>
      <c r="F1" s="98"/>
      <c r="G1" s="98"/>
    </row>
    <row r="2" spans="1:8" ht="15.75" x14ac:dyDescent="0.2">
      <c r="A2" s="273" t="s">
        <v>45</v>
      </c>
      <c r="B2" s="275" t="s">
        <v>290</v>
      </c>
      <c r="F2" s="98"/>
      <c r="G2" s="98"/>
    </row>
    <row r="3" spans="1:8" ht="17.25" customHeight="1" x14ac:dyDescent="0.2">
      <c r="A3" s="274" t="s">
        <v>46</v>
      </c>
      <c r="B3" s="276" t="s">
        <v>291</v>
      </c>
      <c r="F3" s="99"/>
      <c r="G3" s="99"/>
    </row>
    <row r="4" spans="1:8" ht="3.75" customHeight="1" x14ac:dyDescent="0.2"/>
    <row r="5" spans="1:8" ht="17.25" customHeight="1" x14ac:dyDescent="0.25">
      <c r="A5" s="7" t="s">
        <v>2</v>
      </c>
      <c r="B5" s="7"/>
      <c r="C5" s="8"/>
      <c r="D5" s="8"/>
      <c r="E5" s="8"/>
      <c r="F5" s="8"/>
      <c r="G5" s="8"/>
    </row>
    <row r="6" spans="1:8" s="50" customFormat="1" ht="43.5" customHeight="1" x14ac:dyDescent="0.2">
      <c r="A6" s="279" t="s">
        <v>306</v>
      </c>
      <c r="B6" s="279" t="s">
        <v>274</v>
      </c>
      <c r="C6" s="279" t="s">
        <v>313</v>
      </c>
      <c r="D6" s="279" t="s">
        <v>10</v>
      </c>
      <c r="E6" s="279" t="s">
        <v>7</v>
      </c>
      <c r="F6" s="279" t="s">
        <v>9</v>
      </c>
      <c r="G6" s="279" t="s">
        <v>8</v>
      </c>
      <c r="H6" s="280" t="s">
        <v>11</v>
      </c>
    </row>
    <row r="7" spans="1:8" ht="45" customHeight="1" x14ac:dyDescent="0.2">
      <c r="A7" s="285" t="s">
        <v>320</v>
      </c>
      <c r="B7" s="285" t="s">
        <v>311</v>
      </c>
      <c r="C7" s="284" t="s">
        <v>312</v>
      </c>
      <c r="D7" s="284" t="s">
        <v>319</v>
      </c>
      <c r="E7" s="284" t="s">
        <v>317</v>
      </c>
      <c r="F7" s="284" t="s">
        <v>314</v>
      </c>
      <c r="G7" s="277" t="s">
        <v>315</v>
      </c>
      <c r="H7" s="278">
        <v>45444</v>
      </c>
    </row>
    <row r="8" spans="1:8" ht="57.75" customHeight="1" x14ac:dyDescent="0.2">
      <c r="A8" s="285"/>
      <c r="B8" s="285"/>
      <c r="C8" s="284"/>
      <c r="D8" s="284"/>
      <c r="E8" s="284"/>
      <c r="F8" s="284"/>
      <c r="G8" s="277" t="s">
        <v>316</v>
      </c>
      <c r="H8" s="278">
        <v>45505</v>
      </c>
    </row>
    <row r="9" spans="1:8" ht="43.5" customHeight="1" x14ac:dyDescent="0.2">
      <c r="A9" s="285"/>
      <c r="B9" s="285"/>
      <c r="C9" s="284"/>
      <c r="D9" s="284"/>
      <c r="E9" s="284"/>
      <c r="F9" s="284"/>
      <c r="G9" s="277" t="s">
        <v>318</v>
      </c>
      <c r="H9" s="278">
        <v>45566</v>
      </c>
    </row>
  </sheetData>
  <mergeCells count="6">
    <mergeCell ref="C7:C9"/>
    <mergeCell ref="E7:E9"/>
    <mergeCell ref="F7:F9"/>
    <mergeCell ref="D7:D9"/>
    <mergeCell ref="A7:A9"/>
    <mergeCell ref="B7:B9"/>
  </mergeCells>
  <pageMargins left="0.75" right="0.75" top="1" bottom="1" header="0.5" footer="0.5"/>
  <pageSetup scale="70"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3"/>
  <sheetViews>
    <sheetView showGridLines="0" workbookViewId="0">
      <selection activeCell="E6" sqref="E6"/>
    </sheetView>
  </sheetViews>
  <sheetFormatPr defaultRowHeight="12.75" x14ac:dyDescent="0.2"/>
  <cols>
    <col min="1" max="1" width="3.140625" customWidth="1"/>
    <col min="2" max="2" width="8.140625" bestFit="1" customWidth="1"/>
    <col min="3" max="3" width="21" bestFit="1" customWidth="1"/>
    <col min="4" max="4" width="21.42578125" bestFit="1" customWidth="1"/>
    <col min="5" max="5" width="35" customWidth="1"/>
    <col min="6" max="6" width="79.42578125" customWidth="1"/>
    <col min="7" max="7" width="17.28515625" bestFit="1" customWidth="1"/>
    <col min="8" max="8" width="19.42578125" bestFit="1" customWidth="1"/>
    <col min="9" max="9" width="22" bestFit="1" customWidth="1"/>
    <col min="10" max="10" width="92.140625" customWidth="1"/>
  </cols>
  <sheetData>
    <row r="1" spans="2:10" ht="30" x14ac:dyDescent="0.2">
      <c r="B1" s="107" t="s">
        <v>259</v>
      </c>
    </row>
    <row r="2" spans="2:10" ht="3" customHeight="1" x14ac:dyDescent="0.2"/>
    <row r="3" spans="2:10" s="81" customFormat="1" ht="24" customHeight="1" x14ac:dyDescent="0.2">
      <c r="B3" s="242" t="s">
        <v>68</v>
      </c>
      <c r="C3" s="242" t="s">
        <v>270</v>
      </c>
      <c r="D3" s="242" t="s">
        <v>82</v>
      </c>
      <c r="E3" s="242" t="s">
        <v>235</v>
      </c>
      <c r="F3" s="242" t="s">
        <v>69</v>
      </c>
      <c r="G3" s="242" t="s">
        <v>236</v>
      </c>
      <c r="H3" s="242" t="s">
        <v>237</v>
      </c>
      <c r="I3" s="88" t="s">
        <v>238</v>
      </c>
      <c r="J3" s="242" t="s">
        <v>70</v>
      </c>
    </row>
    <row r="4" spans="2:10" x14ac:dyDescent="0.2">
      <c r="B4" s="243">
        <v>1</v>
      </c>
      <c r="C4" s="244" t="s">
        <v>64</v>
      </c>
      <c r="D4" s="244" t="s">
        <v>190</v>
      </c>
      <c r="E4" s="243" t="s">
        <v>85</v>
      </c>
      <c r="F4" s="244" t="s">
        <v>191</v>
      </c>
      <c r="G4" s="243" t="s">
        <v>74</v>
      </c>
      <c r="H4" s="243" t="s">
        <v>81</v>
      </c>
      <c r="I4" s="87">
        <f>_xlfn.IFNA(INDEX(Options!$B$2:$F$6,MATCH($G4,Options!$A$2:$A$6,0),MATCH('5. Project Risk Profile EXAMPLE'!$H4,Options!$B$1:$F$1,0)),"")</f>
        <v>3</v>
      </c>
      <c r="J4" s="244" t="s">
        <v>195</v>
      </c>
    </row>
    <row r="5" spans="2:10" x14ac:dyDescent="0.2">
      <c r="B5" s="243">
        <v>2</v>
      </c>
      <c r="C5" s="244" t="s">
        <v>64</v>
      </c>
      <c r="D5" s="244" t="s">
        <v>192</v>
      </c>
      <c r="E5" s="243" t="s">
        <v>85</v>
      </c>
      <c r="F5" s="244" t="s">
        <v>193</v>
      </c>
      <c r="G5" s="243" t="s">
        <v>73</v>
      </c>
      <c r="H5" s="243" t="s">
        <v>79</v>
      </c>
      <c r="I5" s="87">
        <f>_xlfn.IFNA(INDEX(Options!$B$2:$F$6,MATCH($G5,Options!$A$2:$A$6,0),MATCH('5. Project Risk Profile EXAMPLE'!$H5,Options!$B$1:$F$1,0)),"")</f>
        <v>2</v>
      </c>
      <c r="J5" s="244" t="s">
        <v>194</v>
      </c>
    </row>
    <row r="6" spans="2:10" x14ac:dyDescent="0.2">
      <c r="B6" s="243">
        <v>3</v>
      </c>
      <c r="C6" s="244" t="s">
        <v>4</v>
      </c>
      <c r="D6" s="244" t="s">
        <v>198</v>
      </c>
      <c r="E6" s="243" t="s">
        <v>84</v>
      </c>
      <c r="F6" s="244" t="s">
        <v>197</v>
      </c>
      <c r="G6" s="243" t="s">
        <v>73</v>
      </c>
      <c r="H6" s="243" t="s">
        <v>81</v>
      </c>
      <c r="I6" s="87">
        <f>_xlfn.IFNA(INDEX(Options!$B$2:$F$6,MATCH($G6,Options!$A$2:$A$6,0),MATCH('5. Project Risk Profile EXAMPLE'!$H6,Options!$B$1:$F$1,0)),"")</f>
        <v>4</v>
      </c>
      <c r="J6" s="244" t="s">
        <v>196</v>
      </c>
    </row>
    <row r="7" spans="2:10" x14ac:dyDescent="0.2">
      <c r="B7" s="243">
        <v>4</v>
      </c>
      <c r="C7" s="244" t="s">
        <v>4</v>
      </c>
      <c r="D7" s="244" t="s">
        <v>198</v>
      </c>
      <c r="E7" s="243" t="s">
        <v>85</v>
      </c>
      <c r="F7" s="244" t="s">
        <v>197</v>
      </c>
      <c r="G7" s="243" t="s">
        <v>73</v>
      </c>
      <c r="H7" s="243" t="s">
        <v>81</v>
      </c>
      <c r="I7" s="87">
        <f>_xlfn.IFNA(INDEX(Options!$B$2:$F$6,MATCH($G7,Options!$A$2:$A$6,0),MATCH('5. Project Risk Profile EXAMPLE'!$H7,Options!$B$1:$F$1,0)),"")</f>
        <v>4</v>
      </c>
      <c r="J7" s="244" t="s">
        <v>196</v>
      </c>
    </row>
    <row r="8" spans="2:10" x14ac:dyDescent="0.2">
      <c r="B8" s="243">
        <v>5</v>
      </c>
      <c r="C8" s="244" t="s">
        <v>5</v>
      </c>
      <c r="D8" s="244" t="s">
        <v>199</v>
      </c>
      <c r="E8" s="243" t="s">
        <v>85</v>
      </c>
      <c r="F8" s="244" t="s">
        <v>200</v>
      </c>
      <c r="G8" s="243" t="s">
        <v>72</v>
      </c>
      <c r="H8" s="243" t="s">
        <v>81</v>
      </c>
      <c r="I8" s="87">
        <f>_xlfn.IFNA(INDEX(Options!$B$2:$F$6,MATCH($G8,Options!$A$2:$A$6,0),MATCH('5. Project Risk Profile EXAMPLE'!$H8,Options!$B$1:$F$1,0)),"")</f>
        <v>2</v>
      </c>
      <c r="J8" s="244" t="s">
        <v>201</v>
      </c>
    </row>
    <row r="9" spans="2:10" x14ac:dyDescent="0.2">
      <c r="B9" s="243"/>
      <c r="C9" s="243"/>
      <c r="D9" s="243"/>
      <c r="E9" s="243"/>
      <c r="F9" s="243"/>
      <c r="G9" s="243"/>
      <c r="H9" s="243"/>
      <c r="I9" s="87" t="str">
        <f>_xlfn.IFNA(INDEX(Options!$B$2:$F$6,MATCH($G9,Options!$A$2:$A$6,0),MATCH('5. Project Risk Profile EXAMPLE'!$H9,Options!$B$1:$F$1,0)),"")</f>
        <v/>
      </c>
      <c r="J9" s="243"/>
    </row>
    <row r="10" spans="2:10" x14ac:dyDescent="0.2">
      <c r="B10" s="243"/>
      <c r="C10" s="243"/>
      <c r="D10" s="243"/>
      <c r="E10" s="243"/>
      <c r="F10" s="243"/>
      <c r="G10" s="243"/>
      <c r="H10" s="243"/>
      <c r="I10" s="87" t="str">
        <f>_xlfn.IFNA(INDEX(Options!$B$2:$F$6,MATCH($G10,Options!$A$2:$A$6,0),MATCH('5. Project Risk Profile EXAMPLE'!$H10,Options!$B$1:$F$1,0)),"")</f>
        <v/>
      </c>
      <c r="J10" s="243"/>
    </row>
    <row r="11" spans="2:10" x14ac:dyDescent="0.2">
      <c r="B11" s="243"/>
      <c r="C11" s="243"/>
      <c r="D11" s="243"/>
      <c r="E11" s="243"/>
      <c r="F11" s="243"/>
      <c r="G11" s="243"/>
      <c r="H11" s="243"/>
      <c r="I11" s="87" t="str">
        <f>_xlfn.IFNA(INDEX(Options!$B$2:$F$6,MATCH($G11,Options!$A$2:$A$6,0),MATCH('5. Project Risk Profile EXAMPLE'!$H11,Options!$B$1:$F$1,0)),"")</f>
        <v/>
      </c>
      <c r="J11" s="243"/>
    </row>
    <row r="12" spans="2:10" x14ac:dyDescent="0.2">
      <c r="B12" s="243"/>
      <c r="C12" s="243"/>
      <c r="D12" s="243"/>
      <c r="E12" s="243"/>
      <c r="F12" s="243"/>
      <c r="G12" s="243"/>
      <c r="H12" s="243"/>
      <c r="I12" s="87" t="str">
        <f>_xlfn.IFNA(INDEX(Options!$B$2:$F$6,MATCH($G12,Options!$A$2:$A$6,0),MATCH('5. Project Risk Profile EXAMPLE'!$H12,Options!$B$1:$F$1,0)),"")</f>
        <v/>
      </c>
      <c r="J12" s="243"/>
    </row>
    <row r="13" spans="2:10" x14ac:dyDescent="0.2">
      <c r="B13" s="243"/>
      <c r="C13" s="243"/>
      <c r="D13" s="243"/>
      <c r="E13" s="243"/>
      <c r="F13" s="243"/>
      <c r="G13" s="243"/>
      <c r="H13" s="243"/>
      <c r="I13" s="87" t="str">
        <f>_xlfn.IFNA(INDEX(Options!$B$2:$F$6,MATCH($G13,Options!$A$2:$A$6,0),MATCH('5. Project Risk Profile EXAMPLE'!$H13,Options!$B$1:$F$1,0)),"")</f>
        <v/>
      </c>
      <c r="J13" s="243"/>
    </row>
    <row r="14" spans="2:10" x14ac:dyDescent="0.2">
      <c r="B14" s="243"/>
      <c r="C14" s="243"/>
      <c r="D14" s="243"/>
      <c r="E14" s="243"/>
      <c r="F14" s="243"/>
      <c r="G14" s="243"/>
      <c r="H14" s="243"/>
      <c r="I14" s="87" t="str">
        <f>_xlfn.IFNA(INDEX(Options!$B$2:$F$6,MATCH($G14,Options!$A$2:$A$6,0),MATCH('5. Project Risk Profile EXAMPLE'!$H14,Options!$B$1:$F$1,0)),"")</f>
        <v/>
      </c>
      <c r="J14" s="243"/>
    </row>
    <row r="15" spans="2:10" x14ac:dyDescent="0.2">
      <c r="B15" s="243"/>
      <c r="C15" s="243"/>
      <c r="D15" s="243"/>
      <c r="E15" s="243"/>
      <c r="F15" s="243"/>
      <c r="G15" s="243"/>
      <c r="H15" s="243"/>
      <c r="I15" s="87" t="str">
        <f>_xlfn.IFNA(INDEX(Options!$B$2:$F$6,MATCH($G15,Options!$A$2:$A$6,0),MATCH('5. Project Risk Profile EXAMPLE'!$H15,Options!$B$1:$F$1,0)),"")</f>
        <v/>
      </c>
      <c r="J15" s="243"/>
    </row>
    <row r="16" spans="2:10" x14ac:dyDescent="0.2">
      <c r="B16" s="243"/>
      <c r="C16" s="243"/>
      <c r="D16" s="243"/>
      <c r="E16" s="243"/>
      <c r="F16" s="243"/>
      <c r="G16" s="243"/>
      <c r="H16" s="243"/>
      <c r="I16" s="87" t="str">
        <f>_xlfn.IFNA(INDEX(Options!$B$2:$F$6,MATCH($G16,Options!$A$2:$A$6,0),MATCH('5. Project Risk Profile EXAMPLE'!$H16,Options!$B$1:$F$1,0)),"")</f>
        <v/>
      </c>
      <c r="J16" s="243"/>
    </row>
    <row r="17" spans="2:10" x14ac:dyDescent="0.2">
      <c r="B17" s="243"/>
      <c r="C17" s="243"/>
      <c r="D17" s="243"/>
      <c r="E17" s="243"/>
      <c r="F17" s="243"/>
      <c r="G17" s="243"/>
      <c r="H17" s="243"/>
      <c r="I17" s="87" t="str">
        <f>_xlfn.IFNA(INDEX(Options!$B$2:$F$6,MATCH($G17,Options!$A$2:$A$6,0),MATCH('5. Project Risk Profile EXAMPLE'!$H17,Options!$B$1:$F$1,0)),"")</f>
        <v/>
      </c>
      <c r="J17" s="243"/>
    </row>
    <row r="18" spans="2:10" x14ac:dyDescent="0.2">
      <c r="B18" s="243"/>
      <c r="C18" s="243"/>
      <c r="D18" s="243"/>
      <c r="E18" s="243"/>
      <c r="F18" s="243"/>
      <c r="G18" s="243"/>
      <c r="H18" s="243"/>
      <c r="I18" s="87" t="str">
        <f>_xlfn.IFNA(INDEX(Options!$B$2:$F$6,MATCH($G18,Options!$A$2:$A$6,0),MATCH('5. Project Risk Profile EXAMPLE'!$H18,Options!$B$1:$F$1,0)),"")</f>
        <v/>
      </c>
      <c r="J18" s="243"/>
    </row>
    <row r="19" spans="2:10" x14ac:dyDescent="0.2">
      <c r="B19" s="243"/>
      <c r="C19" s="243"/>
      <c r="D19" s="243"/>
      <c r="E19" s="243"/>
      <c r="F19" s="243"/>
      <c r="G19" s="243"/>
      <c r="H19" s="243"/>
      <c r="I19" s="87" t="str">
        <f>_xlfn.IFNA(INDEX(Options!$B$2:$F$6,MATCH($G19,Options!$A$2:$A$6,0),MATCH('5. Project Risk Profile EXAMPLE'!$H19,Options!$B$1:$F$1,0)),"")</f>
        <v/>
      </c>
      <c r="J19" s="243"/>
    </row>
    <row r="20" spans="2:10" x14ac:dyDescent="0.2">
      <c r="B20" s="243"/>
      <c r="C20" s="243"/>
      <c r="D20" s="243"/>
      <c r="E20" s="243"/>
      <c r="F20" s="243"/>
      <c r="G20" s="243"/>
      <c r="H20" s="243"/>
      <c r="I20" s="87" t="str">
        <f>_xlfn.IFNA(INDEX(Options!$B$2:$F$6,MATCH($G20,Options!$A$2:$A$6,0),MATCH('5. Project Risk Profile EXAMPLE'!$H20,Options!$B$1:$F$1,0)),"")</f>
        <v/>
      </c>
      <c r="J20" s="243"/>
    </row>
    <row r="21" spans="2:10" x14ac:dyDescent="0.2">
      <c r="B21" s="243"/>
      <c r="C21" s="243"/>
      <c r="D21" s="243"/>
      <c r="E21" s="243"/>
      <c r="F21" s="243"/>
      <c r="G21" s="243"/>
      <c r="H21" s="243"/>
      <c r="I21" s="87" t="str">
        <f>_xlfn.IFNA(INDEX(Options!$B$2:$F$6,MATCH($G21,Options!$A$2:$A$6,0),MATCH('5. Project Risk Profile EXAMPLE'!$H21,Options!$B$1:$F$1,0)),"")</f>
        <v/>
      </c>
      <c r="J21" s="243"/>
    </row>
    <row r="22" spans="2:10" x14ac:dyDescent="0.2">
      <c r="B22" s="243"/>
      <c r="C22" s="243"/>
      <c r="D22" s="243"/>
      <c r="E22" s="243"/>
      <c r="F22" s="243"/>
      <c r="G22" s="243"/>
      <c r="H22" s="243"/>
      <c r="I22" s="87" t="str">
        <f>_xlfn.IFNA(INDEX(Options!$B$2:$F$6,MATCH($G22,Options!$A$2:$A$6,0),MATCH('5. Project Risk Profile EXAMPLE'!$H22,Options!$B$1:$F$1,0)),"")</f>
        <v/>
      </c>
      <c r="J22" s="243"/>
    </row>
    <row r="23" spans="2:10" x14ac:dyDescent="0.2">
      <c r="B23" s="243"/>
      <c r="C23" s="243"/>
      <c r="D23" s="243"/>
      <c r="E23" s="243"/>
      <c r="F23" s="243"/>
      <c r="G23" s="243"/>
      <c r="H23" s="243"/>
      <c r="I23" s="87" t="str">
        <f>_xlfn.IFNA(INDEX(Options!$B$2:$F$6,MATCH($G23,Options!$A$2:$A$6,0),MATCH('5. Project Risk Profile EXAMPLE'!$H23,Options!$B$1:$F$1,0)),"")</f>
        <v/>
      </c>
      <c r="J23" s="243"/>
    </row>
    <row r="24" spans="2:10" x14ac:dyDescent="0.2">
      <c r="B24" s="243"/>
      <c r="C24" s="243"/>
      <c r="D24" s="243"/>
      <c r="E24" s="243"/>
      <c r="F24" s="243"/>
      <c r="G24" s="243"/>
      <c r="H24" s="243"/>
      <c r="I24" s="87" t="str">
        <f>_xlfn.IFNA(INDEX(Options!$B$2:$F$6,MATCH($G24,Options!$A$2:$A$6,0),MATCH('5. Project Risk Profile EXAMPLE'!$H24,Options!$B$1:$F$1,0)),"")</f>
        <v/>
      </c>
      <c r="J24" s="243"/>
    </row>
    <row r="25" spans="2:10" x14ac:dyDescent="0.2">
      <c r="B25" s="243"/>
      <c r="C25" s="243"/>
      <c r="D25" s="243"/>
      <c r="E25" s="243"/>
      <c r="F25" s="243"/>
      <c r="G25" s="243"/>
      <c r="H25" s="243"/>
      <c r="I25" s="87" t="str">
        <f>_xlfn.IFNA(INDEX(Options!$B$2:$F$6,MATCH($G25,Options!$A$2:$A$6,0),MATCH('5. Project Risk Profile EXAMPLE'!$H25,Options!$B$1:$F$1,0)),"")</f>
        <v/>
      </c>
      <c r="J25" s="243"/>
    </row>
    <row r="26" spans="2:10" x14ac:dyDescent="0.2">
      <c r="B26" s="243"/>
      <c r="C26" s="243"/>
      <c r="D26" s="243"/>
      <c r="E26" s="243"/>
      <c r="F26" s="243"/>
      <c r="G26" s="243"/>
      <c r="H26" s="243"/>
      <c r="I26" s="87" t="str">
        <f>_xlfn.IFNA(INDEX(Options!$B$2:$F$6,MATCH($G26,Options!$A$2:$A$6,0),MATCH('5. Project Risk Profile EXAMPLE'!$H26,Options!$B$1:$F$1,0)),"")</f>
        <v/>
      </c>
      <c r="J26" s="243"/>
    </row>
    <row r="27" spans="2:10" x14ac:dyDescent="0.2">
      <c r="B27" s="243"/>
      <c r="C27" s="243"/>
      <c r="D27" s="243"/>
      <c r="E27" s="243"/>
      <c r="F27" s="243"/>
      <c r="G27" s="243"/>
      <c r="H27" s="243"/>
      <c r="I27" s="87" t="str">
        <f>_xlfn.IFNA(INDEX(Options!$B$2:$F$6,MATCH($G27,Options!$A$2:$A$6,0),MATCH('5. Project Risk Profile EXAMPLE'!$H27,Options!$B$1:$F$1,0)),"")</f>
        <v/>
      </c>
      <c r="J27" s="243"/>
    </row>
    <row r="28" spans="2:10" x14ac:dyDescent="0.2">
      <c r="B28" s="243"/>
      <c r="C28" s="243"/>
      <c r="D28" s="243"/>
      <c r="E28" s="243"/>
      <c r="F28" s="243"/>
      <c r="G28" s="243"/>
      <c r="H28" s="243"/>
      <c r="I28" s="87" t="str">
        <f>_xlfn.IFNA(INDEX(Options!$B$2:$F$6,MATCH($G28,Options!$A$2:$A$6,0),MATCH('5. Project Risk Profile EXAMPLE'!$H28,Options!$B$1:$F$1,0)),"")</f>
        <v/>
      </c>
      <c r="J28" s="243"/>
    </row>
    <row r="29" spans="2:10" x14ac:dyDescent="0.2">
      <c r="B29" s="243"/>
      <c r="C29" s="243"/>
      <c r="D29" s="243"/>
      <c r="E29" s="243"/>
      <c r="F29" s="243"/>
      <c r="G29" s="243"/>
      <c r="H29" s="243"/>
      <c r="I29" s="87" t="str">
        <f>_xlfn.IFNA(INDEX(Options!$B$2:$F$6,MATCH($G29,Options!$A$2:$A$6,0),MATCH('5. Project Risk Profile EXAMPLE'!$H29,Options!$B$1:$F$1,0)),"")</f>
        <v/>
      </c>
      <c r="J29" s="243"/>
    </row>
    <row r="30" spans="2:10" x14ac:dyDescent="0.2">
      <c r="B30" s="243"/>
      <c r="C30" s="243"/>
      <c r="D30" s="243"/>
      <c r="E30" s="243"/>
      <c r="F30" s="243"/>
      <c r="G30" s="243"/>
      <c r="H30" s="243"/>
      <c r="I30" s="87" t="str">
        <f>_xlfn.IFNA(INDEX(Options!$B$2:$F$6,MATCH($G30,Options!$A$2:$A$6,0),MATCH('5. Project Risk Profile EXAMPLE'!$H30,Options!$B$1:$F$1,0)),"")</f>
        <v/>
      </c>
      <c r="J30" s="243"/>
    </row>
    <row r="31" spans="2:10" x14ac:dyDescent="0.2">
      <c r="B31" s="243"/>
      <c r="C31" s="243"/>
      <c r="D31" s="243"/>
      <c r="E31" s="243"/>
      <c r="F31" s="243"/>
      <c r="G31" s="243"/>
      <c r="H31" s="243"/>
      <c r="I31" s="87" t="str">
        <f>_xlfn.IFNA(INDEX(Options!$B$2:$F$6,MATCH($G31,Options!$A$2:$A$6,0),MATCH('5. Project Risk Profile EXAMPLE'!$H31,Options!$B$1:$F$1,0)),"")</f>
        <v/>
      </c>
      <c r="J31" s="243"/>
    </row>
    <row r="32" spans="2:10" x14ac:dyDescent="0.2">
      <c r="B32" s="243"/>
      <c r="C32" s="243"/>
      <c r="D32" s="243"/>
      <c r="E32" s="243"/>
      <c r="F32" s="243"/>
      <c r="G32" s="243"/>
      <c r="H32" s="243"/>
      <c r="I32" s="87" t="str">
        <f>_xlfn.IFNA(INDEX(Options!$B$2:$F$6,MATCH($G32,Options!$A$2:$A$6,0),MATCH('5. Project Risk Profile EXAMPLE'!$H32,Options!$B$1:$F$1,0)),"")</f>
        <v/>
      </c>
      <c r="J32" s="243"/>
    </row>
    <row r="33" spans="2:10" x14ac:dyDescent="0.2">
      <c r="B33" s="243"/>
      <c r="C33" s="243"/>
      <c r="D33" s="243"/>
      <c r="E33" s="243"/>
      <c r="F33" s="243"/>
      <c r="G33" s="243"/>
      <c r="H33" s="243"/>
      <c r="I33" s="87" t="str">
        <f>_xlfn.IFNA(INDEX(Options!$B$2:$F$6,MATCH($G33,Options!$A$2:$A$6,0),MATCH('5. Project Risk Profile EXAMPLE'!$H33,Options!$B$1:$F$1,0)),"")</f>
        <v/>
      </c>
      <c r="J33" s="243"/>
    </row>
    <row r="34" spans="2:10" x14ac:dyDescent="0.2">
      <c r="B34" s="243"/>
      <c r="C34" s="243"/>
      <c r="D34" s="243"/>
      <c r="E34" s="243"/>
      <c r="F34" s="243"/>
      <c r="G34" s="243"/>
      <c r="H34" s="243"/>
      <c r="I34" s="87" t="str">
        <f>_xlfn.IFNA(INDEX(Options!$B$2:$F$6,MATCH($G34,Options!$A$2:$A$6,0),MATCH('5. Project Risk Profile EXAMPLE'!$H34,Options!$B$1:$F$1,0)),"")</f>
        <v/>
      </c>
      <c r="J34" s="243"/>
    </row>
    <row r="35" spans="2:10" x14ac:dyDescent="0.2">
      <c r="B35" s="243"/>
      <c r="C35" s="243"/>
      <c r="D35" s="243"/>
      <c r="E35" s="243"/>
      <c r="F35" s="243"/>
      <c r="G35" s="243"/>
      <c r="H35" s="243"/>
      <c r="I35" s="87" t="str">
        <f>_xlfn.IFNA(INDEX(Options!$B$2:$F$6,MATCH($G35,Options!$A$2:$A$6,0),MATCH('5. Project Risk Profile EXAMPLE'!$H35,Options!$B$1:$F$1,0)),"")</f>
        <v/>
      </c>
      <c r="J35" s="243"/>
    </row>
    <row r="36" spans="2:10" x14ac:dyDescent="0.2">
      <c r="B36" s="243"/>
      <c r="C36" s="243"/>
      <c r="D36" s="243"/>
      <c r="E36" s="243"/>
      <c r="F36" s="243"/>
      <c r="G36" s="243"/>
      <c r="H36" s="243"/>
      <c r="I36" s="87" t="str">
        <f>_xlfn.IFNA(INDEX(Options!$B$2:$F$6,MATCH($G36,Options!$A$2:$A$6,0),MATCH('5. Project Risk Profile EXAMPLE'!$H36,Options!$B$1:$F$1,0)),"")</f>
        <v/>
      </c>
      <c r="J36" s="243"/>
    </row>
    <row r="37" spans="2:10" x14ac:dyDescent="0.2">
      <c r="B37" s="243"/>
      <c r="C37" s="243"/>
      <c r="D37" s="243"/>
      <c r="E37" s="243"/>
      <c r="F37" s="243"/>
      <c r="G37" s="243"/>
      <c r="H37" s="243"/>
      <c r="I37" s="87" t="str">
        <f>_xlfn.IFNA(INDEX(Options!$B$2:$F$6,MATCH($G37,Options!$A$2:$A$6,0),MATCH('5. Project Risk Profile EXAMPLE'!$H37,Options!$B$1:$F$1,0)),"")</f>
        <v/>
      </c>
      <c r="J37" s="243"/>
    </row>
    <row r="38" spans="2:10" x14ac:dyDescent="0.2">
      <c r="B38" s="243"/>
      <c r="C38" s="243"/>
      <c r="D38" s="243"/>
      <c r="E38" s="243"/>
      <c r="F38" s="243"/>
      <c r="G38" s="243"/>
      <c r="H38" s="243"/>
      <c r="I38" s="87" t="str">
        <f>_xlfn.IFNA(INDEX(Options!$B$2:$F$6,MATCH($G38,Options!$A$2:$A$6,0),MATCH('5. Project Risk Profile EXAMPLE'!$H38,Options!$B$1:$F$1,0)),"")</f>
        <v/>
      </c>
      <c r="J38" s="243"/>
    </row>
    <row r="39" spans="2:10" x14ac:dyDescent="0.2">
      <c r="B39" s="243"/>
      <c r="C39" s="243"/>
      <c r="D39" s="243"/>
      <c r="E39" s="243"/>
      <c r="F39" s="243"/>
      <c r="G39" s="243"/>
      <c r="H39" s="243"/>
      <c r="I39" s="87" t="str">
        <f>_xlfn.IFNA(INDEX(Options!$B$2:$F$6,MATCH($G39,Options!$A$2:$A$6,0),MATCH('5. Project Risk Profile EXAMPLE'!$H39,Options!$B$1:$F$1,0)),"")</f>
        <v/>
      </c>
      <c r="J39" s="243"/>
    </row>
    <row r="40" spans="2:10" x14ac:dyDescent="0.2">
      <c r="B40" s="243"/>
      <c r="C40" s="243"/>
      <c r="D40" s="243"/>
      <c r="E40" s="243"/>
      <c r="F40" s="243"/>
      <c r="G40" s="243"/>
      <c r="H40" s="243"/>
      <c r="I40" s="87" t="str">
        <f>_xlfn.IFNA(INDEX(Options!$B$2:$F$6,MATCH($G40,Options!$A$2:$A$6,0),MATCH('5. Project Risk Profile EXAMPLE'!$H40,Options!$B$1:$F$1,0)),"")</f>
        <v/>
      </c>
      <c r="J40" s="243"/>
    </row>
    <row r="41" spans="2:10" x14ac:dyDescent="0.2">
      <c r="B41" s="243"/>
      <c r="C41" s="243"/>
      <c r="D41" s="243"/>
      <c r="E41" s="243"/>
      <c r="F41" s="243"/>
      <c r="G41" s="243"/>
      <c r="H41" s="243"/>
      <c r="I41" s="87" t="str">
        <f>_xlfn.IFNA(INDEX(Options!$B$2:$F$6,MATCH($G41,Options!$A$2:$A$6,0),MATCH('5. Project Risk Profile EXAMPLE'!$H41,Options!$B$1:$F$1,0)),"")</f>
        <v/>
      </c>
      <c r="J41" s="243"/>
    </row>
    <row r="42" spans="2:10" x14ac:dyDescent="0.2">
      <c r="B42" s="243"/>
      <c r="C42" s="243"/>
      <c r="D42" s="243"/>
      <c r="E42" s="243"/>
      <c r="F42" s="243"/>
      <c r="G42" s="243"/>
      <c r="H42" s="243"/>
      <c r="I42" s="87" t="str">
        <f>_xlfn.IFNA(INDEX(Options!$B$2:$F$6,MATCH($G42,Options!$A$2:$A$6,0),MATCH('5. Project Risk Profile EXAMPLE'!$H42,Options!$B$1:$F$1,0)),"")</f>
        <v/>
      </c>
      <c r="J42" s="243"/>
    </row>
    <row r="43" spans="2:10" x14ac:dyDescent="0.2">
      <c r="B43" s="243"/>
      <c r="C43" s="243"/>
      <c r="D43" s="243"/>
      <c r="E43" s="243"/>
      <c r="F43" s="243"/>
      <c r="G43" s="243"/>
      <c r="H43" s="243"/>
      <c r="I43" s="87" t="str">
        <f>_xlfn.IFNA(INDEX(Options!$B$2:$F$6,MATCH($G43,Options!$A$2:$A$6,0),MATCH('5. Project Risk Profile EXAMPLE'!$H43,Options!$B$1:$F$1,0)),"")</f>
        <v/>
      </c>
      <c r="J43" s="243"/>
    </row>
    <row r="44" spans="2:10" x14ac:dyDescent="0.2">
      <c r="B44" s="243"/>
      <c r="C44" s="243"/>
      <c r="D44" s="243"/>
      <c r="E44" s="243"/>
      <c r="F44" s="243"/>
      <c r="G44" s="243"/>
      <c r="H44" s="243"/>
      <c r="I44" s="87" t="str">
        <f>_xlfn.IFNA(INDEX(Options!$B$2:$F$6,MATCH($G44,Options!$A$2:$A$6,0),MATCH('5. Project Risk Profile EXAMPLE'!$H44,Options!$B$1:$F$1,0)),"")</f>
        <v/>
      </c>
      <c r="J44" s="243"/>
    </row>
    <row r="45" spans="2:10" x14ac:dyDescent="0.2">
      <c r="B45" s="243"/>
      <c r="C45" s="243"/>
      <c r="D45" s="243"/>
      <c r="E45" s="243"/>
      <c r="F45" s="243"/>
      <c r="G45" s="243"/>
      <c r="H45" s="243"/>
      <c r="I45" s="87" t="str">
        <f>_xlfn.IFNA(INDEX(Options!$B$2:$F$6,MATCH($G45,Options!$A$2:$A$6,0),MATCH('5. Project Risk Profile EXAMPLE'!$H45,Options!$B$1:$F$1,0)),"")</f>
        <v/>
      </c>
      <c r="J45" s="243"/>
    </row>
    <row r="46" spans="2:10" x14ac:dyDescent="0.2">
      <c r="B46" s="243"/>
      <c r="C46" s="243"/>
      <c r="D46" s="243"/>
      <c r="E46" s="243"/>
      <c r="F46" s="243"/>
      <c r="G46" s="243"/>
      <c r="H46" s="243"/>
      <c r="I46" s="87" t="str">
        <f>_xlfn.IFNA(INDEX(Options!$B$2:$F$6,MATCH($G46,Options!$A$2:$A$6,0),MATCH('5. Project Risk Profile EXAMPLE'!$H46,Options!$B$1:$F$1,0)),"")</f>
        <v/>
      </c>
      <c r="J46" s="243"/>
    </row>
    <row r="47" spans="2:10" x14ac:dyDescent="0.2">
      <c r="B47" s="243"/>
      <c r="C47" s="243"/>
      <c r="D47" s="243"/>
      <c r="E47" s="243"/>
      <c r="F47" s="243"/>
      <c r="G47" s="243"/>
      <c r="H47" s="243"/>
      <c r="I47" s="87" t="str">
        <f>_xlfn.IFNA(INDEX(Options!$B$2:$F$6,MATCH($G47,Options!$A$2:$A$6,0),MATCH('5. Project Risk Profile EXAMPLE'!$H47,Options!$B$1:$F$1,0)),"")</f>
        <v/>
      </c>
      <c r="J47" s="243"/>
    </row>
    <row r="48" spans="2:10" x14ac:dyDescent="0.2">
      <c r="B48" s="243"/>
      <c r="C48" s="243"/>
      <c r="D48" s="243"/>
      <c r="E48" s="243"/>
      <c r="F48" s="243"/>
      <c r="G48" s="243"/>
      <c r="H48" s="243"/>
      <c r="I48" s="87" t="str">
        <f>_xlfn.IFNA(INDEX(Options!$B$2:$F$6,MATCH($G48,Options!$A$2:$A$6,0),MATCH('5. Project Risk Profile EXAMPLE'!$H48,Options!$B$1:$F$1,0)),"")</f>
        <v/>
      </c>
      <c r="J48" s="243"/>
    </row>
    <row r="49" spans="2:10" x14ac:dyDescent="0.2">
      <c r="B49" s="243"/>
      <c r="C49" s="243"/>
      <c r="D49" s="243"/>
      <c r="E49" s="243"/>
      <c r="F49" s="243"/>
      <c r="G49" s="243"/>
      <c r="H49" s="243"/>
      <c r="I49" s="87" t="str">
        <f>_xlfn.IFNA(INDEX(Options!$B$2:$F$6,MATCH($G49,Options!$A$2:$A$6,0),MATCH('5. Project Risk Profile EXAMPLE'!$H49,Options!$B$1:$F$1,0)),"")</f>
        <v/>
      </c>
      <c r="J49" s="243"/>
    </row>
    <row r="50" spans="2:10" x14ac:dyDescent="0.2">
      <c r="B50" s="243"/>
      <c r="C50" s="243"/>
      <c r="D50" s="243"/>
      <c r="E50" s="243"/>
      <c r="F50" s="243"/>
      <c r="G50" s="243"/>
      <c r="H50" s="243"/>
      <c r="I50" s="87" t="str">
        <f>_xlfn.IFNA(INDEX(Options!$B$2:$F$6,MATCH($G50,Options!$A$2:$A$6,0),MATCH('5. Project Risk Profile EXAMPLE'!$H50,Options!$B$1:$F$1,0)),"")</f>
        <v/>
      </c>
      <c r="J50" s="243"/>
    </row>
    <row r="51" spans="2:10" x14ac:dyDescent="0.2">
      <c r="B51" s="243"/>
      <c r="C51" s="243"/>
      <c r="D51" s="243"/>
      <c r="E51" s="243"/>
      <c r="F51" s="243"/>
      <c r="G51" s="243"/>
      <c r="H51" s="243"/>
      <c r="I51" s="87" t="str">
        <f>_xlfn.IFNA(INDEX(Options!$B$2:$F$6,MATCH($G51,Options!$A$2:$A$6,0),MATCH('5. Project Risk Profile EXAMPLE'!$H51,Options!$B$1:$F$1,0)),"")</f>
        <v/>
      </c>
      <c r="J51" s="243"/>
    </row>
    <row r="52" spans="2:10" x14ac:dyDescent="0.2">
      <c r="B52" s="243"/>
      <c r="C52" s="243"/>
      <c r="D52" s="243"/>
      <c r="E52" s="243"/>
      <c r="F52" s="243"/>
      <c r="G52" s="243"/>
      <c r="H52" s="243"/>
      <c r="I52" s="87" t="str">
        <f>_xlfn.IFNA(INDEX(Options!$B$2:$F$6,MATCH($G52,Options!$A$2:$A$6,0),MATCH('5. Project Risk Profile EXAMPLE'!$H52,Options!$B$1:$F$1,0)),"")</f>
        <v/>
      </c>
      <c r="J52" s="243"/>
    </row>
    <row r="53" spans="2:10" x14ac:dyDescent="0.2">
      <c r="B53" s="243"/>
      <c r="C53" s="243"/>
      <c r="D53" s="243"/>
      <c r="E53" s="243"/>
      <c r="F53" s="243"/>
      <c r="G53" s="243"/>
      <c r="H53" s="243"/>
      <c r="I53" s="87" t="str">
        <f>_xlfn.IFNA(INDEX(Options!$B$2:$F$6,MATCH($G53,Options!$A$2:$A$6,0),MATCH('5. Project Risk Profile EXAMPLE'!$H53,Options!$B$1:$F$1,0)),"")</f>
        <v/>
      </c>
      <c r="J53" s="243"/>
    </row>
    <row r="54" spans="2:10" x14ac:dyDescent="0.2">
      <c r="B54" s="243"/>
      <c r="C54" s="243"/>
      <c r="D54" s="243"/>
      <c r="E54" s="243"/>
      <c r="F54" s="243"/>
      <c r="G54" s="243"/>
      <c r="H54" s="243"/>
      <c r="I54" s="87" t="str">
        <f>_xlfn.IFNA(INDEX(Options!$B$2:$F$6,MATCH($G54,Options!$A$2:$A$6,0),MATCH('5. Project Risk Profile EXAMPLE'!$H54,Options!$B$1:$F$1,0)),"")</f>
        <v/>
      </c>
      <c r="J54" s="243"/>
    </row>
    <row r="55" spans="2:10" x14ac:dyDescent="0.2">
      <c r="B55" s="243"/>
      <c r="C55" s="243"/>
      <c r="D55" s="243"/>
      <c r="E55" s="243"/>
      <c r="F55" s="243"/>
      <c r="G55" s="243"/>
      <c r="H55" s="243"/>
      <c r="I55" s="87" t="str">
        <f>_xlfn.IFNA(INDEX(Options!$B$2:$F$6,MATCH($G55,Options!$A$2:$A$6,0),MATCH('5. Project Risk Profile EXAMPLE'!$H55,Options!$B$1:$F$1,0)),"")</f>
        <v/>
      </c>
      <c r="J55" s="243"/>
    </row>
    <row r="56" spans="2:10" x14ac:dyDescent="0.2">
      <c r="B56" s="243"/>
      <c r="C56" s="243"/>
      <c r="D56" s="243"/>
      <c r="E56" s="243"/>
      <c r="F56" s="243"/>
      <c r="G56" s="243"/>
      <c r="H56" s="243"/>
      <c r="I56" s="87" t="str">
        <f>_xlfn.IFNA(INDEX(Options!$B$2:$F$6,MATCH($G56,Options!$A$2:$A$6,0),MATCH('5. Project Risk Profile EXAMPLE'!$H56,Options!$B$1:$F$1,0)),"")</f>
        <v/>
      </c>
      <c r="J56" s="243"/>
    </row>
    <row r="57" spans="2:10" x14ac:dyDescent="0.2">
      <c r="B57" s="243"/>
      <c r="C57" s="243"/>
      <c r="D57" s="243"/>
      <c r="E57" s="243"/>
      <c r="F57" s="243"/>
      <c r="G57" s="243"/>
      <c r="H57" s="243"/>
      <c r="I57" s="87" t="str">
        <f>_xlfn.IFNA(INDEX(Options!$B$2:$F$6,MATCH($G57,Options!$A$2:$A$6,0),MATCH('5. Project Risk Profile EXAMPLE'!$H57,Options!$B$1:$F$1,0)),"")</f>
        <v/>
      </c>
      <c r="J57" s="243"/>
    </row>
    <row r="58" spans="2:10" x14ac:dyDescent="0.2">
      <c r="B58" s="243"/>
      <c r="C58" s="243"/>
      <c r="D58" s="243"/>
      <c r="E58" s="243"/>
      <c r="F58" s="243"/>
      <c r="G58" s="243"/>
      <c r="H58" s="243"/>
      <c r="I58" s="87" t="str">
        <f>_xlfn.IFNA(INDEX(Options!$B$2:$F$6,MATCH($G58,Options!$A$2:$A$6,0),MATCH('5. Project Risk Profile EXAMPLE'!$H58,Options!$B$1:$F$1,0)),"")</f>
        <v/>
      </c>
      <c r="J58" s="243"/>
    </row>
    <row r="59" spans="2:10" x14ac:dyDescent="0.2">
      <c r="B59" s="243"/>
      <c r="C59" s="243"/>
      <c r="D59" s="243"/>
      <c r="E59" s="243"/>
      <c r="F59" s="243"/>
      <c r="G59" s="243"/>
      <c r="H59" s="243"/>
      <c r="I59" s="87" t="str">
        <f>_xlfn.IFNA(INDEX(Options!$B$2:$F$6,MATCH($G59,Options!$A$2:$A$6,0),MATCH('5. Project Risk Profile EXAMPLE'!$H59,Options!$B$1:$F$1,0)),"")</f>
        <v/>
      </c>
      <c r="J59" s="243"/>
    </row>
    <row r="60" spans="2:10" x14ac:dyDescent="0.2">
      <c r="B60" s="243"/>
      <c r="C60" s="243"/>
      <c r="D60" s="243"/>
      <c r="E60" s="243"/>
      <c r="F60" s="243"/>
      <c r="G60" s="243"/>
      <c r="H60" s="243"/>
      <c r="I60" s="87" t="str">
        <f>_xlfn.IFNA(INDEX(Options!$B$2:$F$6,MATCH($G60,Options!$A$2:$A$6,0),MATCH('5. Project Risk Profile EXAMPLE'!$H60,Options!$B$1:$F$1,0)),"")</f>
        <v/>
      </c>
      <c r="J60" s="243"/>
    </row>
    <row r="61" spans="2:10" x14ac:dyDescent="0.2">
      <c r="B61" s="243"/>
      <c r="C61" s="243"/>
      <c r="D61" s="243"/>
      <c r="E61" s="243"/>
      <c r="F61" s="243"/>
      <c r="G61" s="243"/>
      <c r="H61" s="243"/>
      <c r="I61" s="87" t="str">
        <f>_xlfn.IFNA(INDEX(Options!$B$2:$F$6,MATCH($G61,Options!$A$2:$A$6,0),MATCH('5. Project Risk Profile EXAMPLE'!$H61,Options!$B$1:$F$1,0)),"")</f>
        <v/>
      </c>
      <c r="J61" s="243"/>
    </row>
    <row r="62" spans="2:10" x14ac:dyDescent="0.2">
      <c r="B62" s="243"/>
      <c r="C62" s="243"/>
      <c r="D62" s="243"/>
      <c r="E62" s="243"/>
      <c r="F62" s="243"/>
      <c r="G62" s="243"/>
      <c r="H62" s="243"/>
      <c r="I62" s="87" t="str">
        <f>_xlfn.IFNA(INDEX(Options!$B$2:$F$6,MATCH($G62,Options!$A$2:$A$6,0),MATCH('5. Project Risk Profile EXAMPLE'!$H62,Options!$B$1:$F$1,0)),"")</f>
        <v/>
      </c>
      <c r="J62" s="243"/>
    </row>
    <row r="63" spans="2:10" x14ac:dyDescent="0.2">
      <c r="B63" s="243"/>
      <c r="C63" s="243"/>
      <c r="D63" s="243"/>
      <c r="E63" s="243"/>
      <c r="F63" s="243"/>
      <c r="G63" s="243"/>
      <c r="H63" s="243"/>
      <c r="I63" s="87" t="str">
        <f>_xlfn.IFNA(INDEX(Options!$B$2:$F$6,MATCH($G63,Options!$A$2:$A$6,0),MATCH('5. Project Risk Profile EXAMPLE'!$H63,Options!$B$1:$F$1,0)),"")</f>
        <v/>
      </c>
      <c r="J63" s="243"/>
    </row>
    <row r="64" spans="2:10" x14ac:dyDescent="0.2">
      <c r="B64" s="243"/>
      <c r="C64" s="243"/>
      <c r="D64" s="243"/>
      <c r="E64" s="243"/>
      <c r="F64" s="243"/>
      <c r="G64" s="243"/>
      <c r="H64" s="243"/>
      <c r="I64" s="87" t="str">
        <f>_xlfn.IFNA(INDEX(Options!$B$2:$F$6,MATCH($G64,Options!$A$2:$A$6,0),MATCH('5. Project Risk Profile EXAMPLE'!$H64,Options!$B$1:$F$1,0)),"")</f>
        <v/>
      </c>
      <c r="J64" s="243"/>
    </row>
    <row r="65" spans="2:10" x14ac:dyDescent="0.2">
      <c r="B65" s="243"/>
      <c r="C65" s="243"/>
      <c r="D65" s="243"/>
      <c r="E65" s="243"/>
      <c r="F65" s="243"/>
      <c r="G65" s="243"/>
      <c r="H65" s="243"/>
      <c r="I65" s="87" t="str">
        <f>_xlfn.IFNA(INDEX(Options!$B$2:$F$6,MATCH($G65,Options!$A$2:$A$6,0),MATCH('5. Project Risk Profile EXAMPLE'!$H65,Options!$B$1:$F$1,0)),"")</f>
        <v/>
      </c>
      <c r="J65" s="243"/>
    </row>
    <row r="66" spans="2:10" x14ac:dyDescent="0.2">
      <c r="B66" s="243"/>
      <c r="C66" s="243"/>
      <c r="D66" s="243"/>
      <c r="E66" s="243"/>
      <c r="F66" s="243"/>
      <c r="G66" s="243"/>
      <c r="H66" s="243"/>
      <c r="I66" s="87" t="str">
        <f>_xlfn.IFNA(INDEX(Options!$B$2:$F$6,MATCH($G66,Options!$A$2:$A$6,0),MATCH('5. Project Risk Profile EXAMPLE'!$H66,Options!$B$1:$F$1,0)),"")</f>
        <v/>
      </c>
      <c r="J66" s="243"/>
    </row>
    <row r="67" spans="2:10" x14ac:dyDescent="0.2">
      <c r="B67" s="243"/>
      <c r="C67" s="243"/>
      <c r="D67" s="243"/>
      <c r="E67" s="243"/>
      <c r="F67" s="243"/>
      <c r="G67" s="243"/>
      <c r="H67" s="243"/>
      <c r="I67" s="87" t="str">
        <f>_xlfn.IFNA(INDEX(Options!$B$2:$F$6,MATCH($G67,Options!$A$2:$A$6,0),MATCH('5. Project Risk Profile EXAMPLE'!$H67,Options!$B$1:$F$1,0)),"")</f>
        <v/>
      </c>
      <c r="J67" s="243"/>
    </row>
    <row r="68" spans="2:10" x14ac:dyDescent="0.2">
      <c r="B68" s="243"/>
      <c r="C68" s="243"/>
      <c r="D68" s="243"/>
      <c r="E68" s="243"/>
      <c r="F68" s="243"/>
      <c r="G68" s="243"/>
      <c r="H68" s="243"/>
      <c r="I68" s="87" t="str">
        <f>_xlfn.IFNA(INDEX(Options!$B$2:$F$6,MATCH($G68,Options!$A$2:$A$6,0),MATCH('5. Project Risk Profile EXAMPLE'!$H68,Options!$B$1:$F$1,0)),"")</f>
        <v/>
      </c>
      <c r="J68" s="243"/>
    </row>
    <row r="69" spans="2:10" x14ac:dyDescent="0.2">
      <c r="B69" s="243"/>
      <c r="C69" s="243"/>
      <c r="D69" s="243"/>
      <c r="E69" s="243"/>
      <c r="F69" s="243"/>
      <c r="G69" s="243"/>
      <c r="H69" s="243"/>
      <c r="I69" s="87" t="str">
        <f>_xlfn.IFNA(INDEX(Options!$B$2:$F$6,MATCH($G69,Options!$A$2:$A$6,0),MATCH('5. Project Risk Profile EXAMPLE'!$H69,Options!$B$1:$F$1,0)),"")</f>
        <v/>
      </c>
      <c r="J69" s="243"/>
    </row>
    <row r="70" spans="2:10" x14ac:dyDescent="0.2">
      <c r="B70" s="243"/>
      <c r="C70" s="243"/>
      <c r="D70" s="243"/>
      <c r="E70" s="243"/>
      <c r="F70" s="243"/>
      <c r="G70" s="243"/>
      <c r="H70" s="243"/>
      <c r="I70" s="87" t="str">
        <f>_xlfn.IFNA(INDEX(Options!$B$2:$F$6,MATCH($G70,Options!$A$2:$A$6,0),MATCH('5. Project Risk Profile EXAMPLE'!$H70,Options!$B$1:$F$1,0)),"")</f>
        <v/>
      </c>
      <c r="J70" s="243"/>
    </row>
    <row r="71" spans="2:10" x14ac:dyDescent="0.2">
      <c r="B71" s="243"/>
      <c r="C71" s="243"/>
      <c r="D71" s="243"/>
      <c r="E71" s="243"/>
      <c r="F71" s="243"/>
      <c r="G71" s="243"/>
      <c r="H71" s="243"/>
      <c r="I71" s="87" t="str">
        <f>_xlfn.IFNA(INDEX(Options!$B$2:$F$6,MATCH($G71,Options!$A$2:$A$6,0),MATCH('5. Project Risk Profile EXAMPLE'!$H71,Options!$B$1:$F$1,0)),"")</f>
        <v/>
      </c>
      <c r="J71" s="243"/>
    </row>
    <row r="72" spans="2:10" x14ac:dyDescent="0.2">
      <c r="B72" s="243"/>
      <c r="C72" s="243"/>
      <c r="D72" s="243"/>
      <c r="E72" s="243"/>
      <c r="F72" s="243"/>
      <c r="G72" s="243"/>
      <c r="H72" s="243"/>
      <c r="I72" s="87" t="str">
        <f>_xlfn.IFNA(INDEX(Options!$B$2:$F$6,MATCH($G72,Options!$A$2:$A$6,0),MATCH('5. Project Risk Profile EXAMPLE'!$H72,Options!$B$1:$F$1,0)),"")</f>
        <v/>
      </c>
      <c r="J72" s="243"/>
    </row>
    <row r="73" spans="2:10" x14ac:dyDescent="0.2">
      <c r="B73" s="243"/>
      <c r="C73" s="243"/>
      <c r="D73" s="243"/>
      <c r="E73" s="243"/>
      <c r="F73" s="243"/>
      <c r="G73" s="243"/>
      <c r="H73" s="243"/>
      <c r="I73" s="87" t="str">
        <f>_xlfn.IFNA(INDEX(Options!$B$2:$F$6,MATCH($G73,Options!$A$2:$A$6,0),MATCH('5. Project Risk Profile EXAMPLE'!$H73,Options!$B$1:$F$1,0)),"")</f>
        <v/>
      </c>
      <c r="J73" s="243"/>
    </row>
    <row r="74" spans="2:10" x14ac:dyDescent="0.2">
      <c r="B74" s="243"/>
      <c r="C74" s="243"/>
      <c r="D74" s="243"/>
      <c r="E74" s="243"/>
      <c r="F74" s="243"/>
      <c r="G74" s="243"/>
      <c r="H74" s="243"/>
      <c r="I74" s="87" t="str">
        <f>_xlfn.IFNA(INDEX(Options!$B$2:$F$6,MATCH($G74,Options!$A$2:$A$6,0),MATCH('5. Project Risk Profile EXAMPLE'!$H74,Options!$B$1:$F$1,0)),"")</f>
        <v/>
      </c>
      <c r="J74" s="243"/>
    </row>
    <row r="75" spans="2:10" x14ac:dyDescent="0.2">
      <c r="B75" s="243"/>
      <c r="C75" s="243"/>
      <c r="D75" s="243"/>
      <c r="E75" s="243"/>
      <c r="F75" s="243"/>
      <c r="G75" s="243"/>
      <c r="H75" s="243"/>
      <c r="I75" s="87" t="str">
        <f>_xlfn.IFNA(INDEX(Options!$B$2:$F$6,MATCH($G75,Options!$A$2:$A$6,0),MATCH('5. Project Risk Profile EXAMPLE'!$H75,Options!$B$1:$F$1,0)),"")</f>
        <v/>
      </c>
      <c r="J75" s="243"/>
    </row>
    <row r="76" spans="2:10" x14ac:dyDescent="0.2">
      <c r="B76" s="243"/>
      <c r="C76" s="243"/>
      <c r="D76" s="243"/>
      <c r="E76" s="243"/>
      <c r="F76" s="243"/>
      <c r="G76" s="243"/>
      <c r="H76" s="243"/>
      <c r="I76" s="87" t="str">
        <f>_xlfn.IFNA(INDEX(Options!$B$2:$F$6,MATCH($G76,Options!$A$2:$A$6,0),MATCH('5. Project Risk Profile EXAMPLE'!$H76,Options!$B$1:$F$1,0)),"")</f>
        <v/>
      </c>
      <c r="J76" s="243"/>
    </row>
    <row r="77" spans="2:10" x14ac:dyDescent="0.2">
      <c r="B77" s="243"/>
      <c r="C77" s="243"/>
      <c r="D77" s="243"/>
      <c r="E77" s="243"/>
      <c r="F77" s="243"/>
      <c r="G77" s="243"/>
      <c r="H77" s="243"/>
      <c r="I77" s="87" t="str">
        <f>_xlfn.IFNA(INDEX(Options!$B$2:$F$6,MATCH($G77,Options!$A$2:$A$6,0),MATCH('5. Project Risk Profile EXAMPLE'!$H77,Options!$B$1:$F$1,0)),"")</f>
        <v/>
      </c>
      <c r="J77" s="243"/>
    </row>
    <row r="78" spans="2:10" x14ac:dyDescent="0.2">
      <c r="B78" s="243"/>
      <c r="C78" s="243"/>
      <c r="D78" s="243"/>
      <c r="E78" s="243"/>
      <c r="F78" s="243"/>
      <c r="G78" s="243"/>
      <c r="H78" s="243"/>
      <c r="I78" s="87" t="str">
        <f>_xlfn.IFNA(INDEX(Options!$B$2:$F$6,MATCH($G78,Options!$A$2:$A$6,0),MATCH('5. Project Risk Profile EXAMPLE'!$H78,Options!$B$1:$F$1,0)),"")</f>
        <v/>
      </c>
      <c r="J78" s="243"/>
    </row>
    <row r="79" spans="2:10" x14ac:dyDescent="0.2">
      <c r="B79" s="243"/>
      <c r="C79" s="243"/>
      <c r="D79" s="243"/>
      <c r="E79" s="243"/>
      <c r="F79" s="243"/>
      <c r="G79" s="243"/>
      <c r="H79" s="243"/>
      <c r="I79" s="87" t="str">
        <f>_xlfn.IFNA(INDEX(Options!$B$2:$F$6,MATCH($G79,Options!$A$2:$A$6,0),MATCH('5. Project Risk Profile EXAMPLE'!$H79,Options!$B$1:$F$1,0)),"")</f>
        <v/>
      </c>
      <c r="J79" s="243"/>
    </row>
    <row r="80" spans="2:10" x14ac:dyDescent="0.2">
      <c r="B80" s="243"/>
      <c r="C80" s="243"/>
      <c r="D80" s="243"/>
      <c r="E80" s="243"/>
      <c r="F80" s="243"/>
      <c r="G80" s="243"/>
      <c r="H80" s="243"/>
      <c r="I80" s="87" t="str">
        <f>_xlfn.IFNA(INDEX(Options!$B$2:$F$6,MATCH($G80,Options!$A$2:$A$6,0),MATCH('5. Project Risk Profile EXAMPLE'!$H80,Options!$B$1:$F$1,0)),"")</f>
        <v/>
      </c>
      <c r="J80" s="243"/>
    </row>
    <row r="81" spans="2:10" x14ac:dyDescent="0.2">
      <c r="B81" s="243"/>
      <c r="C81" s="243"/>
      <c r="D81" s="243"/>
      <c r="E81" s="243"/>
      <c r="F81" s="243"/>
      <c r="G81" s="243"/>
      <c r="H81" s="243"/>
      <c r="I81" s="87" t="str">
        <f>_xlfn.IFNA(INDEX(Options!$B$2:$F$6,MATCH($G81,Options!$A$2:$A$6,0),MATCH('5. Project Risk Profile EXAMPLE'!$H81,Options!$B$1:$F$1,0)),"")</f>
        <v/>
      </c>
      <c r="J81" s="243"/>
    </row>
    <row r="82" spans="2:10" x14ac:dyDescent="0.2">
      <c r="B82" s="243"/>
      <c r="C82" s="243"/>
      <c r="D82" s="243"/>
      <c r="E82" s="243"/>
      <c r="F82" s="243"/>
      <c r="G82" s="243"/>
      <c r="H82" s="243"/>
      <c r="I82" s="87" t="str">
        <f>_xlfn.IFNA(INDEX(Options!$B$2:$F$6,MATCH($G82,Options!$A$2:$A$6,0),MATCH('5. Project Risk Profile EXAMPLE'!$H82,Options!$B$1:$F$1,0)),"")</f>
        <v/>
      </c>
      <c r="J82" s="243"/>
    </row>
    <row r="83" spans="2:10" x14ac:dyDescent="0.2">
      <c r="B83" s="243"/>
      <c r="C83" s="243"/>
      <c r="D83" s="243"/>
      <c r="E83" s="243"/>
      <c r="F83" s="243"/>
      <c r="G83" s="243"/>
      <c r="H83" s="243"/>
      <c r="I83" s="87" t="str">
        <f>_xlfn.IFNA(INDEX(Options!$B$2:$F$6,MATCH($G83,Options!$A$2:$A$6,0),MATCH('5. Project Risk Profile EXAMPLE'!$H83,Options!$B$1:$F$1,0)),"")</f>
        <v/>
      </c>
      <c r="J83" s="243"/>
    </row>
    <row r="84" spans="2:10" x14ac:dyDescent="0.2">
      <c r="B84" s="243"/>
      <c r="C84" s="243"/>
      <c r="D84" s="243"/>
      <c r="E84" s="243"/>
      <c r="F84" s="243"/>
      <c r="G84" s="243"/>
      <c r="H84" s="243"/>
      <c r="I84" s="87" t="str">
        <f>_xlfn.IFNA(INDEX(Options!$B$2:$F$6,MATCH($G84,Options!$A$2:$A$6,0),MATCH('5. Project Risk Profile EXAMPLE'!$H84,Options!$B$1:$F$1,0)),"")</f>
        <v/>
      </c>
      <c r="J84" s="243"/>
    </row>
    <row r="85" spans="2:10" x14ac:dyDescent="0.2">
      <c r="B85" s="243"/>
      <c r="C85" s="243"/>
      <c r="D85" s="243"/>
      <c r="E85" s="243"/>
      <c r="F85" s="243"/>
      <c r="G85" s="243"/>
      <c r="H85" s="243"/>
      <c r="I85" s="87" t="str">
        <f>_xlfn.IFNA(INDEX(Options!$B$2:$F$6,MATCH($G85,Options!$A$2:$A$6,0),MATCH('5. Project Risk Profile EXAMPLE'!$H85,Options!$B$1:$F$1,0)),"")</f>
        <v/>
      </c>
      <c r="J85" s="243"/>
    </row>
    <row r="86" spans="2:10" x14ac:dyDescent="0.2">
      <c r="B86" s="243"/>
      <c r="C86" s="243"/>
      <c r="D86" s="243"/>
      <c r="E86" s="243"/>
      <c r="F86" s="243"/>
      <c r="G86" s="243"/>
      <c r="H86" s="243"/>
      <c r="I86" s="87" t="str">
        <f>_xlfn.IFNA(INDEX(Options!$B$2:$F$6,MATCH($G86,Options!$A$2:$A$6,0),MATCH('5. Project Risk Profile EXAMPLE'!$H86,Options!$B$1:$F$1,0)),"")</f>
        <v/>
      </c>
      <c r="J86" s="243"/>
    </row>
    <row r="87" spans="2:10" x14ac:dyDescent="0.2">
      <c r="B87" s="243"/>
      <c r="C87" s="243"/>
      <c r="D87" s="243"/>
      <c r="E87" s="243"/>
      <c r="F87" s="243"/>
      <c r="G87" s="243"/>
      <c r="H87" s="243"/>
      <c r="I87" s="87" t="str">
        <f>_xlfn.IFNA(INDEX(Options!$B$2:$F$6,MATCH($G87,Options!$A$2:$A$6,0),MATCH('5. Project Risk Profile EXAMPLE'!$H87,Options!$B$1:$F$1,0)),"")</f>
        <v/>
      </c>
      <c r="J87" s="243"/>
    </row>
    <row r="88" spans="2:10" x14ac:dyDescent="0.2">
      <c r="B88" s="243"/>
      <c r="C88" s="243"/>
      <c r="D88" s="243"/>
      <c r="E88" s="243"/>
      <c r="F88" s="243"/>
      <c r="G88" s="243"/>
      <c r="H88" s="243"/>
      <c r="I88" s="87" t="str">
        <f>_xlfn.IFNA(INDEX(Options!$B$2:$F$6,MATCH($G88,Options!$A$2:$A$6,0),MATCH('5. Project Risk Profile EXAMPLE'!$H88,Options!$B$1:$F$1,0)),"")</f>
        <v/>
      </c>
      <c r="J88" s="243"/>
    </row>
    <row r="89" spans="2:10" x14ac:dyDescent="0.2">
      <c r="B89" s="243"/>
      <c r="C89" s="243"/>
      <c r="D89" s="243"/>
      <c r="E89" s="243"/>
      <c r="F89" s="243"/>
      <c r="G89" s="243"/>
      <c r="H89" s="243"/>
      <c r="I89" s="87" t="str">
        <f>_xlfn.IFNA(INDEX(Options!$B$2:$F$6,MATCH($G89,Options!$A$2:$A$6,0),MATCH('5. Project Risk Profile EXAMPLE'!$H89,Options!$B$1:$F$1,0)),"")</f>
        <v/>
      </c>
      <c r="J89" s="243"/>
    </row>
    <row r="90" spans="2:10" x14ac:dyDescent="0.2">
      <c r="B90" s="243"/>
      <c r="C90" s="243"/>
      <c r="D90" s="243"/>
      <c r="E90" s="243"/>
      <c r="F90" s="243"/>
      <c r="G90" s="243"/>
      <c r="H90" s="243"/>
      <c r="I90" s="87" t="str">
        <f>_xlfn.IFNA(INDEX(Options!$B$2:$F$6,MATCH($G90,Options!$A$2:$A$6,0),MATCH('5. Project Risk Profile EXAMPLE'!$H90,Options!$B$1:$F$1,0)),"")</f>
        <v/>
      </c>
      <c r="J90" s="243"/>
    </row>
    <row r="91" spans="2:10" x14ac:dyDescent="0.2">
      <c r="B91" s="243"/>
      <c r="C91" s="243"/>
      <c r="D91" s="243"/>
      <c r="E91" s="243"/>
      <c r="F91" s="243"/>
      <c r="G91" s="243"/>
      <c r="H91" s="243"/>
      <c r="I91" s="87" t="str">
        <f>_xlfn.IFNA(INDEX(Options!$B$2:$F$6,MATCH($G91,Options!$A$2:$A$6,0),MATCH('5. Project Risk Profile EXAMPLE'!$H91,Options!$B$1:$F$1,0)),"")</f>
        <v/>
      </c>
      <c r="J91" s="243"/>
    </row>
    <row r="92" spans="2:10" x14ac:dyDescent="0.2">
      <c r="B92" s="243"/>
      <c r="C92" s="243"/>
      <c r="D92" s="243"/>
      <c r="E92" s="243"/>
      <c r="F92" s="243"/>
      <c r="G92" s="243"/>
      <c r="H92" s="243"/>
      <c r="I92" s="87" t="str">
        <f>_xlfn.IFNA(INDEX(Options!$B$2:$F$6,MATCH($G92,Options!$A$2:$A$6,0),MATCH('5. Project Risk Profile EXAMPLE'!$H92,Options!$B$1:$F$1,0)),"")</f>
        <v/>
      </c>
      <c r="J92" s="243"/>
    </row>
    <row r="93" spans="2:10" x14ac:dyDescent="0.2">
      <c r="B93" s="243"/>
      <c r="C93" s="243"/>
      <c r="D93" s="243"/>
      <c r="E93" s="243"/>
      <c r="F93" s="243"/>
      <c r="G93" s="243"/>
      <c r="H93" s="243"/>
      <c r="I93" s="87" t="str">
        <f>_xlfn.IFNA(INDEX(Options!$B$2:$F$6,MATCH($G93,Options!$A$2:$A$6,0),MATCH('5. Project Risk Profile EXAMPLE'!$H93,Options!$B$1:$F$1,0)),"")</f>
        <v/>
      </c>
      <c r="J93" s="243"/>
    </row>
    <row r="94" spans="2:10" x14ac:dyDescent="0.2">
      <c r="B94" s="243"/>
      <c r="C94" s="243"/>
      <c r="D94" s="243"/>
      <c r="E94" s="243"/>
      <c r="F94" s="243"/>
      <c r="G94" s="243"/>
      <c r="H94" s="243"/>
      <c r="I94" s="87" t="str">
        <f>_xlfn.IFNA(INDEX(Options!$B$2:$F$6,MATCH($G94,Options!$A$2:$A$6,0),MATCH('5. Project Risk Profile EXAMPLE'!$H94,Options!$B$1:$F$1,0)),"")</f>
        <v/>
      </c>
      <c r="J94" s="243"/>
    </row>
    <row r="95" spans="2:10" x14ac:dyDescent="0.2">
      <c r="B95" s="243"/>
      <c r="C95" s="243"/>
      <c r="D95" s="243"/>
      <c r="E95" s="243"/>
      <c r="F95" s="243"/>
      <c r="G95" s="243"/>
      <c r="H95" s="243"/>
      <c r="I95" s="87" t="str">
        <f>_xlfn.IFNA(INDEX(Options!$B$2:$F$6,MATCH($G95,Options!$A$2:$A$6,0),MATCH('5. Project Risk Profile EXAMPLE'!$H95,Options!$B$1:$F$1,0)),"")</f>
        <v/>
      </c>
      <c r="J95" s="243"/>
    </row>
    <row r="96" spans="2:10" x14ac:dyDescent="0.2">
      <c r="B96" s="243"/>
      <c r="C96" s="243"/>
      <c r="D96" s="243"/>
      <c r="E96" s="243"/>
      <c r="F96" s="243"/>
      <c r="G96" s="243"/>
      <c r="H96" s="243"/>
      <c r="I96" s="87" t="str">
        <f>_xlfn.IFNA(INDEX(Options!$B$2:$F$6,MATCH($G96,Options!$A$2:$A$6,0),MATCH('5. Project Risk Profile EXAMPLE'!$H96,Options!$B$1:$F$1,0)),"")</f>
        <v/>
      </c>
      <c r="J96" s="243"/>
    </row>
    <row r="97" spans="2:10" x14ac:dyDescent="0.2">
      <c r="B97" s="243"/>
      <c r="C97" s="243"/>
      <c r="D97" s="243"/>
      <c r="E97" s="243"/>
      <c r="F97" s="243"/>
      <c r="G97" s="243"/>
      <c r="H97" s="243"/>
      <c r="I97" s="87" t="str">
        <f>_xlfn.IFNA(INDEX(Options!$B$2:$F$6,MATCH($G97,Options!$A$2:$A$6,0),MATCH('5. Project Risk Profile EXAMPLE'!$H97,Options!$B$1:$F$1,0)),"")</f>
        <v/>
      </c>
      <c r="J97" s="243"/>
    </row>
    <row r="98" spans="2:10" x14ac:dyDescent="0.2">
      <c r="B98" s="243"/>
      <c r="C98" s="243"/>
      <c r="D98" s="243"/>
      <c r="E98" s="243"/>
      <c r="F98" s="243"/>
      <c r="G98" s="243"/>
      <c r="H98" s="243"/>
      <c r="I98" s="87" t="str">
        <f>_xlfn.IFNA(INDEX(Options!$B$2:$F$6,MATCH($G98,Options!$A$2:$A$6,0),MATCH('5. Project Risk Profile EXAMPLE'!$H98,Options!$B$1:$F$1,0)),"")</f>
        <v/>
      </c>
      <c r="J98" s="243"/>
    </row>
    <row r="99" spans="2:10" x14ac:dyDescent="0.2">
      <c r="B99" s="243"/>
      <c r="C99" s="243"/>
      <c r="D99" s="243"/>
      <c r="E99" s="243"/>
      <c r="F99" s="243"/>
      <c r="G99" s="243"/>
      <c r="H99" s="243"/>
      <c r="I99" s="87" t="str">
        <f>_xlfn.IFNA(INDEX(Options!$B$2:$F$6,MATCH($G99,Options!$A$2:$A$6,0),MATCH('5. Project Risk Profile EXAMPLE'!$H99,Options!$B$1:$F$1,0)),"")</f>
        <v/>
      </c>
      <c r="J99" s="243"/>
    </row>
    <row r="100" spans="2:10" x14ac:dyDescent="0.2">
      <c r="B100" s="243"/>
      <c r="C100" s="243"/>
      <c r="D100" s="243"/>
      <c r="E100" s="243"/>
      <c r="F100" s="243"/>
      <c r="G100" s="243"/>
      <c r="H100" s="243"/>
      <c r="I100" s="87" t="str">
        <f>_xlfn.IFNA(INDEX(Options!$B$2:$F$6,MATCH($G100,Options!$A$2:$A$6,0),MATCH('5. Project Risk Profile EXAMPLE'!$H100,Options!$B$1:$F$1,0)),"")</f>
        <v/>
      </c>
      <c r="J100" s="243"/>
    </row>
    <row r="101" spans="2:10" x14ac:dyDescent="0.2">
      <c r="B101" s="243"/>
      <c r="C101" s="243"/>
      <c r="D101" s="243"/>
      <c r="E101" s="243"/>
      <c r="F101" s="243"/>
      <c r="G101" s="243"/>
      <c r="H101" s="243"/>
      <c r="I101" s="87" t="str">
        <f>_xlfn.IFNA(INDEX(Options!$B$2:$F$6,MATCH($G101,Options!$A$2:$A$6,0),MATCH('5. Project Risk Profile EXAMPLE'!$H101,Options!$B$1:$F$1,0)),"")</f>
        <v/>
      </c>
      <c r="J101" s="243"/>
    </row>
    <row r="102" spans="2:10" x14ac:dyDescent="0.2">
      <c r="B102" s="243"/>
      <c r="C102" s="243"/>
      <c r="D102" s="243"/>
      <c r="E102" s="243"/>
      <c r="F102" s="243"/>
      <c r="G102" s="243"/>
      <c r="H102" s="243"/>
      <c r="I102" s="87" t="str">
        <f>_xlfn.IFNA(INDEX(Options!$B$2:$F$6,MATCH($G102,Options!$A$2:$A$6,0),MATCH('5. Project Risk Profile EXAMPLE'!$H102,Options!$B$1:$F$1,0)),"")</f>
        <v/>
      </c>
      <c r="J102" s="243"/>
    </row>
    <row r="103" spans="2:10" x14ac:dyDescent="0.2">
      <c r="B103" s="243"/>
      <c r="C103" s="243"/>
      <c r="D103" s="243"/>
      <c r="E103" s="243"/>
      <c r="F103" s="243"/>
      <c r="G103" s="243"/>
      <c r="H103" s="243"/>
      <c r="I103" s="87" t="str">
        <f>_xlfn.IFNA(INDEX(Options!$B$2:$F$6,MATCH($G103,Options!$A$2:$A$6,0),MATCH('5. Project Risk Profile EXAMPLE'!$H103,Options!$B$1:$F$1,0)),"")</f>
        <v/>
      </c>
      <c r="J103" s="243"/>
    </row>
    <row r="104" spans="2:10" x14ac:dyDescent="0.2">
      <c r="B104" s="243"/>
      <c r="C104" s="243"/>
      <c r="D104" s="243"/>
      <c r="E104" s="243"/>
      <c r="F104" s="243"/>
      <c r="G104" s="243"/>
      <c r="H104" s="243"/>
      <c r="I104" s="87" t="str">
        <f>_xlfn.IFNA(INDEX(Options!$B$2:$F$6,MATCH($G104,Options!$A$2:$A$6,0),MATCH('5. Project Risk Profile EXAMPLE'!$H104,Options!$B$1:$F$1,0)),"")</f>
        <v/>
      </c>
      <c r="J104" s="243"/>
    </row>
    <row r="105" spans="2:10" x14ac:dyDescent="0.2">
      <c r="B105" s="243"/>
      <c r="C105" s="243"/>
      <c r="D105" s="243"/>
      <c r="E105" s="243"/>
      <c r="F105" s="243"/>
      <c r="G105" s="243"/>
      <c r="H105" s="243"/>
      <c r="I105" s="87" t="str">
        <f>_xlfn.IFNA(INDEX(Options!$B$2:$F$6,MATCH($G105,Options!$A$2:$A$6,0),MATCH('5. Project Risk Profile EXAMPLE'!$H105,Options!$B$1:$F$1,0)),"")</f>
        <v/>
      </c>
      <c r="J105" s="243"/>
    </row>
    <row r="106" spans="2:10" x14ac:dyDescent="0.2">
      <c r="B106" s="243"/>
      <c r="C106" s="243"/>
      <c r="D106" s="243"/>
      <c r="E106" s="243"/>
      <c r="F106" s="243"/>
      <c r="G106" s="243"/>
      <c r="H106" s="243"/>
      <c r="I106" s="87" t="str">
        <f>_xlfn.IFNA(INDEX(Options!$B$2:$F$6,MATCH($G106,Options!$A$2:$A$6,0),MATCH('5. Project Risk Profile EXAMPLE'!$H106,Options!$B$1:$F$1,0)),"")</f>
        <v/>
      </c>
      <c r="J106" s="243"/>
    </row>
    <row r="107" spans="2:10" x14ac:dyDescent="0.2">
      <c r="B107" s="243"/>
      <c r="C107" s="243"/>
      <c r="D107" s="243"/>
      <c r="E107" s="243"/>
      <c r="F107" s="243"/>
      <c r="G107" s="243"/>
      <c r="H107" s="243"/>
      <c r="I107" s="87" t="str">
        <f>_xlfn.IFNA(INDEX(Options!$B$2:$F$6,MATCH($G107,Options!$A$2:$A$6,0),MATCH('5. Project Risk Profile EXAMPLE'!$H107,Options!$B$1:$F$1,0)),"")</f>
        <v/>
      </c>
      <c r="J107" s="243"/>
    </row>
    <row r="108" spans="2:10" x14ac:dyDescent="0.2">
      <c r="B108" s="243"/>
      <c r="C108" s="243"/>
      <c r="D108" s="243"/>
      <c r="E108" s="243"/>
      <c r="F108" s="243"/>
      <c r="G108" s="243"/>
      <c r="H108" s="243"/>
      <c r="I108" s="87" t="str">
        <f>_xlfn.IFNA(INDEX(Options!$B$2:$F$6,MATCH($G108,Options!$A$2:$A$6,0),MATCH('5. Project Risk Profile EXAMPLE'!$H108,Options!$B$1:$F$1,0)),"")</f>
        <v/>
      </c>
      <c r="J108" s="243"/>
    </row>
    <row r="109" spans="2:10" x14ac:dyDescent="0.2">
      <c r="B109" s="243"/>
      <c r="C109" s="243"/>
      <c r="D109" s="243"/>
      <c r="E109" s="243"/>
      <c r="F109" s="243"/>
      <c r="G109" s="243"/>
      <c r="H109" s="243"/>
      <c r="I109" s="87" t="str">
        <f>_xlfn.IFNA(INDEX(Options!$B$2:$F$6,MATCH($G109,Options!$A$2:$A$6,0),MATCH('5. Project Risk Profile EXAMPLE'!$H109,Options!$B$1:$F$1,0)),"")</f>
        <v/>
      </c>
      <c r="J109" s="243"/>
    </row>
    <row r="110" spans="2:10" x14ac:dyDescent="0.2">
      <c r="B110" s="243"/>
      <c r="C110" s="243"/>
      <c r="D110" s="243"/>
      <c r="E110" s="243"/>
      <c r="F110" s="243"/>
      <c r="G110" s="243"/>
      <c r="H110" s="243"/>
      <c r="I110" s="87" t="str">
        <f>_xlfn.IFNA(INDEX(Options!$B$2:$F$6,MATCH($G110,Options!$A$2:$A$6,0),MATCH('5. Project Risk Profile EXAMPLE'!$H110,Options!$B$1:$F$1,0)),"")</f>
        <v/>
      </c>
      <c r="J110" s="243"/>
    </row>
    <row r="111" spans="2:10" x14ac:dyDescent="0.2">
      <c r="B111" s="243"/>
      <c r="C111" s="243"/>
      <c r="D111" s="243"/>
      <c r="E111" s="243"/>
      <c r="F111" s="243"/>
      <c r="G111" s="243"/>
      <c r="H111" s="243"/>
      <c r="I111" s="87" t="str">
        <f>_xlfn.IFNA(INDEX(Options!$B$2:$F$6,MATCH($G111,Options!$A$2:$A$6,0),MATCH('5. Project Risk Profile EXAMPLE'!$H111,Options!$B$1:$F$1,0)),"")</f>
        <v/>
      </c>
      <c r="J111" s="243"/>
    </row>
    <row r="112" spans="2:10" x14ac:dyDescent="0.2">
      <c r="B112" s="243"/>
      <c r="C112" s="243"/>
      <c r="D112" s="243"/>
      <c r="E112" s="243"/>
      <c r="F112" s="243"/>
      <c r="G112" s="243"/>
      <c r="H112" s="243"/>
      <c r="I112" s="87" t="str">
        <f>_xlfn.IFNA(INDEX(Options!$B$2:$F$6,MATCH($G112,Options!$A$2:$A$6,0),MATCH('5. Project Risk Profile EXAMPLE'!$H112,Options!$B$1:$F$1,0)),"")</f>
        <v/>
      </c>
      <c r="J112" s="243"/>
    </row>
    <row r="113" spans="2:10" x14ac:dyDescent="0.2">
      <c r="B113" s="243"/>
      <c r="C113" s="243"/>
      <c r="D113" s="243"/>
      <c r="E113" s="243"/>
      <c r="F113" s="243"/>
      <c r="G113" s="243"/>
      <c r="H113" s="243"/>
      <c r="I113" s="87" t="str">
        <f>_xlfn.IFNA(INDEX(Options!$B$2:$F$6,MATCH($G113,Options!$A$2:$A$6,0),MATCH('5. Project Risk Profile EXAMPLE'!$H113,Options!$B$1:$F$1,0)),"")</f>
        <v/>
      </c>
      <c r="J113" s="243"/>
    </row>
    <row r="114" spans="2:10" x14ac:dyDescent="0.2">
      <c r="B114" s="243"/>
      <c r="C114" s="243"/>
      <c r="D114" s="243"/>
      <c r="E114" s="243"/>
      <c r="F114" s="243"/>
      <c r="G114" s="243"/>
      <c r="H114" s="243"/>
      <c r="I114" s="87" t="str">
        <f>_xlfn.IFNA(INDEX(Options!$B$2:$F$6,MATCH($G114,Options!$A$2:$A$6,0),MATCH('5. Project Risk Profile EXAMPLE'!$H114,Options!$B$1:$F$1,0)),"")</f>
        <v/>
      </c>
      <c r="J114" s="243"/>
    </row>
    <row r="115" spans="2:10" x14ac:dyDescent="0.2">
      <c r="B115" s="243"/>
      <c r="C115" s="243"/>
      <c r="D115" s="243"/>
      <c r="E115" s="243"/>
      <c r="F115" s="243"/>
      <c r="G115" s="243"/>
      <c r="H115" s="243"/>
      <c r="I115" s="87" t="str">
        <f>_xlfn.IFNA(INDEX(Options!$B$2:$F$6,MATCH($G115,Options!$A$2:$A$6,0),MATCH('5. Project Risk Profile EXAMPLE'!$H115,Options!$B$1:$F$1,0)),"")</f>
        <v/>
      </c>
      <c r="J115" s="243"/>
    </row>
    <row r="116" spans="2:10" x14ac:dyDescent="0.2">
      <c r="B116" s="243"/>
      <c r="C116" s="243"/>
      <c r="D116" s="243"/>
      <c r="E116" s="243"/>
      <c r="F116" s="243"/>
      <c r="G116" s="243"/>
      <c r="H116" s="243"/>
      <c r="I116" s="87" t="str">
        <f>_xlfn.IFNA(INDEX(Options!$B$2:$F$6,MATCH($G116,Options!$A$2:$A$6,0),MATCH('5. Project Risk Profile EXAMPLE'!$H116,Options!$B$1:$F$1,0)),"")</f>
        <v/>
      </c>
      <c r="J116" s="243"/>
    </row>
    <row r="117" spans="2:10" x14ac:dyDescent="0.2">
      <c r="B117" s="243"/>
      <c r="C117" s="243"/>
      <c r="D117" s="243"/>
      <c r="E117" s="243"/>
      <c r="F117" s="243"/>
      <c r="G117" s="243"/>
      <c r="H117" s="243"/>
      <c r="I117" s="87" t="str">
        <f>_xlfn.IFNA(INDEX(Options!$B$2:$F$6,MATCH($G117,Options!$A$2:$A$6,0),MATCH('5. Project Risk Profile EXAMPLE'!$H117,Options!$B$1:$F$1,0)),"")</f>
        <v/>
      </c>
      <c r="J117" s="243"/>
    </row>
    <row r="118" spans="2:10" x14ac:dyDescent="0.2">
      <c r="B118" s="243"/>
      <c r="C118" s="243"/>
      <c r="D118" s="243"/>
      <c r="E118" s="243"/>
      <c r="F118" s="243"/>
      <c r="G118" s="243"/>
      <c r="H118" s="243"/>
      <c r="I118" s="87" t="str">
        <f>_xlfn.IFNA(INDEX(Options!$B$2:$F$6,MATCH($G118,Options!$A$2:$A$6,0),MATCH('5. Project Risk Profile EXAMPLE'!$H118,Options!$B$1:$F$1,0)),"")</f>
        <v/>
      </c>
      <c r="J118" s="243"/>
    </row>
    <row r="119" spans="2:10" x14ac:dyDescent="0.2">
      <c r="B119" s="243"/>
      <c r="C119" s="243"/>
      <c r="D119" s="243"/>
      <c r="E119" s="243"/>
      <c r="F119" s="243"/>
      <c r="G119" s="243"/>
      <c r="H119" s="243"/>
      <c r="I119" s="87" t="str">
        <f>_xlfn.IFNA(INDEX(Options!$B$2:$F$6,MATCH($G119,Options!$A$2:$A$6,0),MATCH('5. Project Risk Profile EXAMPLE'!$H119,Options!$B$1:$F$1,0)),"")</f>
        <v/>
      </c>
      <c r="J119" s="243"/>
    </row>
    <row r="120" spans="2:10" x14ac:dyDescent="0.2">
      <c r="B120" s="243"/>
      <c r="C120" s="243"/>
      <c r="D120" s="243"/>
      <c r="E120" s="243"/>
      <c r="F120" s="243"/>
      <c r="G120" s="243"/>
      <c r="H120" s="243"/>
      <c r="I120" s="87" t="str">
        <f>_xlfn.IFNA(INDEX(Options!$B$2:$F$6,MATCH($G120,Options!$A$2:$A$6,0),MATCH('5. Project Risk Profile EXAMPLE'!$H120,Options!$B$1:$F$1,0)),"")</f>
        <v/>
      </c>
      <c r="J120" s="243"/>
    </row>
    <row r="121" spans="2:10" x14ac:dyDescent="0.2">
      <c r="B121" s="243"/>
      <c r="C121" s="243"/>
      <c r="D121" s="243"/>
      <c r="E121" s="243"/>
      <c r="F121" s="243"/>
      <c r="G121" s="243"/>
      <c r="H121" s="243"/>
      <c r="I121" s="87" t="str">
        <f>_xlfn.IFNA(INDEX(Options!$B$2:$F$6,MATCH($G121,Options!$A$2:$A$6,0),MATCH('5. Project Risk Profile EXAMPLE'!$H121,Options!$B$1:$F$1,0)),"")</f>
        <v/>
      </c>
      <c r="J121" s="243"/>
    </row>
    <row r="122" spans="2:10" x14ac:dyDescent="0.2">
      <c r="B122" s="243"/>
      <c r="C122" s="243"/>
      <c r="D122" s="243"/>
      <c r="E122" s="243"/>
      <c r="F122" s="243"/>
      <c r="G122" s="243"/>
      <c r="H122" s="243"/>
      <c r="I122" s="87" t="str">
        <f>_xlfn.IFNA(INDEX(Options!$B$2:$F$6,MATCH($G122,Options!$A$2:$A$6,0),MATCH('5. Project Risk Profile EXAMPLE'!$H122,Options!$B$1:$F$1,0)),"")</f>
        <v/>
      </c>
      <c r="J122" s="243"/>
    </row>
    <row r="123" spans="2:10" x14ac:dyDescent="0.2">
      <c r="B123" s="243"/>
      <c r="C123" s="243"/>
      <c r="D123" s="243"/>
      <c r="E123" s="243"/>
      <c r="F123" s="243"/>
      <c r="G123" s="243"/>
      <c r="H123" s="243"/>
      <c r="I123" s="87" t="str">
        <f>_xlfn.IFNA(INDEX(Options!$B$2:$F$6,MATCH($G123,Options!$A$2:$A$6,0),MATCH('5. Project Risk Profile EXAMPLE'!$H123,Options!$B$1:$F$1,0)),"")</f>
        <v/>
      </c>
      <c r="J123" s="243"/>
    </row>
    <row r="124" spans="2:10" x14ac:dyDescent="0.2">
      <c r="B124" s="243"/>
      <c r="C124" s="243"/>
      <c r="D124" s="243"/>
      <c r="E124" s="243"/>
      <c r="F124" s="243"/>
      <c r="G124" s="243"/>
      <c r="H124" s="243"/>
      <c r="I124" s="87" t="str">
        <f>_xlfn.IFNA(INDEX(Options!$B$2:$F$6,MATCH($G124,Options!$A$2:$A$6,0),MATCH('5. Project Risk Profile EXAMPLE'!$H124,Options!$B$1:$F$1,0)),"")</f>
        <v/>
      </c>
      <c r="J124" s="243"/>
    </row>
    <row r="125" spans="2:10" x14ac:dyDescent="0.2">
      <c r="B125" s="243"/>
      <c r="C125" s="243"/>
      <c r="D125" s="243"/>
      <c r="E125" s="243"/>
      <c r="F125" s="243"/>
      <c r="G125" s="243"/>
      <c r="H125" s="243"/>
      <c r="I125" s="87" t="str">
        <f>_xlfn.IFNA(INDEX(Options!$B$2:$F$6,MATCH($G125,Options!$A$2:$A$6,0),MATCH('5. Project Risk Profile EXAMPLE'!$H125,Options!$B$1:$F$1,0)),"")</f>
        <v/>
      </c>
      <c r="J125" s="243"/>
    </row>
    <row r="126" spans="2:10" x14ac:dyDescent="0.2">
      <c r="B126" s="243"/>
      <c r="C126" s="243"/>
      <c r="D126" s="243"/>
      <c r="E126" s="243"/>
      <c r="F126" s="243"/>
      <c r="G126" s="243"/>
      <c r="H126" s="243"/>
      <c r="I126" s="87" t="str">
        <f>_xlfn.IFNA(INDEX(Options!$B$2:$F$6,MATCH($G126,Options!$A$2:$A$6,0),MATCH('5. Project Risk Profile EXAMPLE'!$H126,Options!$B$1:$F$1,0)),"")</f>
        <v/>
      </c>
      <c r="J126" s="243"/>
    </row>
    <row r="127" spans="2:10" x14ac:dyDescent="0.2">
      <c r="B127" s="243"/>
      <c r="C127" s="243"/>
      <c r="D127" s="243"/>
      <c r="E127" s="243"/>
      <c r="F127" s="243"/>
      <c r="G127" s="243"/>
      <c r="H127" s="243"/>
      <c r="I127" s="87" t="str">
        <f>_xlfn.IFNA(INDEX(Options!$B$2:$F$6,MATCH($G127,Options!$A$2:$A$6,0),MATCH('5. Project Risk Profile EXAMPLE'!$H127,Options!$B$1:$F$1,0)),"")</f>
        <v/>
      </c>
      <c r="J127" s="243"/>
    </row>
    <row r="128" spans="2:10" x14ac:dyDescent="0.2">
      <c r="B128" s="243"/>
      <c r="C128" s="243"/>
      <c r="D128" s="243"/>
      <c r="E128" s="243"/>
      <c r="F128" s="243"/>
      <c r="G128" s="243"/>
      <c r="H128" s="243"/>
      <c r="I128" s="87" t="str">
        <f>_xlfn.IFNA(INDEX(Options!$B$2:$F$6,MATCH($G128,Options!$A$2:$A$6,0),MATCH('5. Project Risk Profile EXAMPLE'!$H128,Options!$B$1:$F$1,0)),"")</f>
        <v/>
      </c>
      <c r="J128" s="243"/>
    </row>
    <row r="129" spans="2:10" x14ac:dyDescent="0.2">
      <c r="B129" s="243"/>
      <c r="C129" s="243"/>
      <c r="D129" s="243"/>
      <c r="E129" s="243"/>
      <c r="F129" s="243"/>
      <c r="G129" s="243"/>
      <c r="H129" s="243"/>
      <c r="I129" s="87" t="str">
        <f>_xlfn.IFNA(INDEX(Options!$B$2:$F$6,MATCH($G129,Options!$A$2:$A$6,0),MATCH('5. Project Risk Profile EXAMPLE'!$H129,Options!$B$1:$F$1,0)),"")</f>
        <v/>
      </c>
      <c r="J129" s="243"/>
    </row>
    <row r="130" spans="2:10" x14ac:dyDescent="0.2">
      <c r="B130" s="243"/>
      <c r="C130" s="243"/>
      <c r="D130" s="243"/>
      <c r="E130" s="243"/>
      <c r="F130" s="243"/>
      <c r="G130" s="243"/>
      <c r="H130" s="243"/>
      <c r="I130" s="87" t="str">
        <f>_xlfn.IFNA(INDEX(Options!$B$2:$F$6,MATCH($G130,Options!$A$2:$A$6,0),MATCH('5. Project Risk Profile EXAMPLE'!$H130,Options!$B$1:$F$1,0)),"")</f>
        <v/>
      </c>
      <c r="J130" s="243"/>
    </row>
    <row r="131" spans="2:10" x14ac:dyDescent="0.2">
      <c r="B131" s="243"/>
      <c r="C131" s="243"/>
      <c r="D131" s="243"/>
      <c r="E131" s="243"/>
      <c r="F131" s="243"/>
      <c r="G131" s="243"/>
      <c r="H131" s="243"/>
      <c r="I131" s="87" t="str">
        <f>_xlfn.IFNA(INDEX(Options!$B$2:$F$6,MATCH($G131,Options!$A$2:$A$6,0),MATCH('5. Project Risk Profile EXAMPLE'!$H131,Options!$B$1:$F$1,0)),"")</f>
        <v/>
      </c>
      <c r="J131" s="243"/>
    </row>
    <row r="132" spans="2:10" x14ac:dyDescent="0.2">
      <c r="B132" s="243"/>
      <c r="C132" s="243"/>
      <c r="D132" s="243"/>
      <c r="E132" s="243"/>
      <c r="F132" s="243"/>
      <c r="G132" s="243"/>
      <c r="H132" s="243"/>
      <c r="I132" s="87" t="str">
        <f>_xlfn.IFNA(INDEX(Options!$B$2:$F$6,MATCH($G132,Options!$A$2:$A$6,0),MATCH('5. Project Risk Profile EXAMPLE'!$H132,Options!$B$1:$F$1,0)),"")</f>
        <v/>
      </c>
      <c r="J132" s="243"/>
    </row>
    <row r="133" spans="2:10" x14ac:dyDescent="0.2">
      <c r="B133" s="243"/>
      <c r="C133" s="243"/>
      <c r="D133" s="243"/>
      <c r="E133" s="243"/>
      <c r="F133" s="243"/>
      <c r="G133" s="243"/>
      <c r="H133" s="243"/>
      <c r="I133" s="87" t="str">
        <f>_xlfn.IFNA(INDEX(Options!$B$2:$F$6,MATCH($G133,Options!$A$2:$A$6,0),MATCH('5. Project Risk Profile EXAMPLE'!$H133,Options!$B$1:$F$1,0)),"")</f>
        <v/>
      </c>
      <c r="J133" s="243"/>
    </row>
    <row r="134" spans="2:10" x14ac:dyDescent="0.2">
      <c r="B134" s="243"/>
      <c r="C134" s="243"/>
      <c r="D134" s="243"/>
      <c r="E134" s="243"/>
      <c r="F134" s="243"/>
      <c r="G134" s="243"/>
      <c r="H134" s="243"/>
      <c r="I134" s="87" t="str">
        <f>_xlfn.IFNA(INDEX(Options!$B$2:$F$6,MATCH($G134,Options!$A$2:$A$6,0),MATCH('5. Project Risk Profile EXAMPLE'!$H134,Options!$B$1:$F$1,0)),"")</f>
        <v/>
      </c>
      <c r="J134" s="243"/>
    </row>
    <row r="135" spans="2:10" x14ac:dyDescent="0.2">
      <c r="B135" s="243"/>
      <c r="C135" s="243"/>
      <c r="D135" s="243"/>
      <c r="E135" s="243"/>
      <c r="F135" s="243"/>
      <c r="G135" s="243"/>
      <c r="H135" s="243"/>
      <c r="I135" s="87" t="str">
        <f>_xlfn.IFNA(INDEX(Options!$B$2:$F$6,MATCH($G135,Options!$A$2:$A$6,0),MATCH('5. Project Risk Profile EXAMPLE'!$H135,Options!$B$1:$F$1,0)),"")</f>
        <v/>
      </c>
      <c r="J135" s="243"/>
    </row>
    <row r="136" spans="2:10" x14ac:dyDescent="0.2">
      <c r="B136" s="243"/>
      <c r="C136" s="243"/>
      <c r="D136" s="243"/>
      <c r="E136" s="243"/>
      <c r="F136" s="243"/>
      <c r="G136" s="243"/>
      <c r="H136" s="243"/>
      <c r="I136" s="87" t="str">
        <f>_xlfn.IFNA(INDEX(Options!$B$2:$F$6,MATCH($G136,Options!$A$2:$A$6,0),MATCH('5. Project Risk Profile EXAMPLE'!$H136,Options!$B$1:$F$1,0)),"")</f>
        <v/>
      </c>
      <c r="J136" s="243"/>
    </row>
    <row r="137" spans="2:10" x14ac:dyDescent="0.2">
      <c r="B137" s="243"/>
      <c r="C137" s="243"/>
      <c r="D137" s="243"/>
      <c r="E137" s="243"/>
      <c r="F137" s="243"/>
      <c r="G137" s="243"/>
      <c r="H137" s="243"/>
      <c r="I137" s="87" t="str">
        <f>_xlfn.IFNA(INDEX(Options!$B$2:$F$6,MATCH($G137,Options!$A$2:$A$6,0),MATCH('5. Project Risk Profile EXAMPLE'!$H137,Options!$B$1:$F$1,0)),"")</f>
        <v/>
      </c>
      <c r="J137" s="243"/>
    </row>
    <row r="138" spans="2:10" x14ac:dyDescent="0.2">
      <c r="B138" s="243"/>
      <c r="C138" s="243"/>
      <c r="D138" s="243"/>
      <c r="E138" s="243"/>
      <c r="F138" s="243"/>
      <c r="G138" s="243"/>
      <c r="H138" s="243"/>
      <c r="I138" s="87" t="str">
        <f>_xlfn.IFNA(INDEX(Options!$B$2:$F$6,MATCH($G138,Options!$A$2:$A$6,0),MATCH('5. Project Risk Profile EXAMPLE'!$H138,Options!$B$1:$F$1,0)),"")</f>
        <v/>
      </c>
      <c r="J138" s="243"/>
    </row>
    <row r="139" spans="2:10" x14ac:dyDescent="0.2">
      <c r="B139" s="243"/>
      <c r="C139" s="243"/>
      <c r="D139" s="243"/>
      <c r="E139" s="243"/>
      <c r="F139" s="243"/>
      <c r="G139" s="243"/>
      <c r="H139" s="243"/>
      <c r="I139" s="87" t="str">
        <f>_xlfn.IFNA(INDEX(Options!$B$2:$F$6,MATCH($G139,Options!$A$2:$A$6,0),MATCH('5. Project Risk Profile EXAMPLE'!$H139,Options!$B$1:$F$1,0)),"")</f>
        <v/>
      </c>
      <c r="J139" s="243"/>
    </row>
    <row r="140" spans="2:10" x14ac:dyDescent="0.2">
      <c r="B140" s="243"/>
      <c r="C140" s="243"/>
      <c r="D140" s="243"/>
      <c r="E140" s="243"/>
      <c r="F140" s="243"/>
      <c r="G140" s="243"/>
      <c r="H140" s="243"/>
      <c r="I140" s="87" t="str">
        <f>_xlfn.IFNA(INDEX(Options!$B$2:$F$6,MATCH($G140,Options!$A$2:$A$6,0),MATCH('5. Project Risk Profile EXAMPLE'!$H140,Options!$B$1:$F$1,0)),"")</f>
        <v/>
      </c>
      <c r="J140" s="243"/>
    </row>
    <row r="141" spans="2:10" x14ac:dyDescent="0.2">
      <c r="B141" s="243"/>
      <c r="C141" s="243"/>
      <c r="D141" s="243"/>
      <c r="E141" s="243"/>
      <c r="F141" s="243"/>
      <c r="G141" s="243"/>
      <c r="H141" s="243"/>
      <c r="I141" s="87" t="str">
        <f>_xlfn.IFNA(INDEX(Options!$B$2:$F$6,MATCH($G141,Options!$A$2:$A$6,0),MATCH('5. Project Risk Profile EXAMPLE'!$H141,Options!$B$1:$F$1,0)),"")</f>
        <v/>
      </c>
      <c r="J141" s="243"/>
    </row>
    <row r="142" spans="2:10" x14ac:dyDescent="0.2">
      <c r="B142" s="243"/>
      <c r="C142" s="243"/>
      <c r="D142" s="243"/>
      <c r="E142" s="243"/>
      <c r="F142" s="243"/>
      <c r="G142" s="243"/>
      <c r="H142" s="243"/>
      <c r="I142" s="87" t="str">
        <f>_xlfn.IFNA(INDEX(Options!$B$2:$F$6,MATCH($G142,Options!$A$2:$A$6,0),MATCH('5. Project Risk Profile EXAMPLE'!$H142,Options!$B$1:$F$1,0)),"")</f>
        <v/>
      </c>
      <c r="J142" s="243"/>
    </row>
    <row r="143" spans="2:10" x14ac:dyDescent="0.2">
      <c r="B143" s="243"/>
      <c r="C143" s="243"/>
      <c r="D143" s="243"/>
      <c r="E143" s="243"/>
      <c r="F143" s="243"/>
      <c r="G143" s="243"/>
      <c r="H143" s="243"/>
      <c r="I143" s="87" t="str">
        <f>_xlfn.IFNA(INDEX(Options!$B$2:$F$6,MATCH($G143,Options!$A$2:$A$6,0),MATCH('5. Project Risk Profile EXAMPLE'!$H143,Options!$B$1:$F$1,0)),"")</f>
        <v/>
      </c>
      <c r="J143" s="243"/>
    </row>
    <row r="144" spans="2:10" x14ac:dyDescent="0.2">
      <c r="B144" s="243"/>
      <c r="C144" s="243"/>
      <c r="D144" s="243"/>
      <c r="E144" s="243"/>
      <c r="F144" s="243"/>
      <c r="G144" s="243"/>
      <c r="H144" s="243"/>
      <c r="I144" s="87" t="str">
        <f>_xlfn.IFNA(INDEX(Options!$B$2:$F$6,MATCH($G144,Options!$A$2:$A$6,0),MATCH('5. Project Risk Profile EXAMPLE'!$H144,Options!$B$1:$F$1,0)),"")</f>
        <v/>
      </c>
      <c r="J144" s="243"/>
    </row>
    <row r="145" spans="2:10" x14ac:dyDescent="0.2">
      <c r="B145" s="243"/>
      <c r="C145" s="243"/>
      <c r="D145" s="243"/>
      <c r="E145" s="243"/>
      <c r="F145" s="243"/>
      <c r="G145" s="243"/>
      <c r="H145" s="243"/>
      <c r="I145" s="87" t="str">
        <f>_xlfn.IFNA(INDEX(Options!$B$2:$F$6,MATCH($G145,Options!$A$2:$A$6,0),MATCH('5. Project Risk Profile EXAMPLE'!$H145,Options!$B$1:$F$1,0)),"")</f>
        <v/>
      </c>
      <c r="J145" s="243"/>
    </row>
    <row r="146" spans="2:10" x14ac:dyDescent="0.2">
      <c r="B146" s="243"/>
      <c r="C146" s="243"/>
      <c r="D146" s="243"/>
      <c r="E146" s="243"/>
      <c r="F146" s="243"/>
      <c r="G146" s="243"/>
      <c r="H146" s="243"/>
      <c r="I146" s="87" t="str">
        <f>_xlfn.IFNA(INDEX(Options!$B$2:$F$6,MATCH($G146,Options!$A$2:$A$6,0),MATCH('5. Project Risk Profile EXAMPLE'!$H146,Options!$B$1:$F$1,0)),"")</f>
        <v/>
      </c>
      <c r="J146" s="243"/>
    </row>
    <row r="147" spans="2:10" x14ac:dyDescent="0.2">
      <c r="B147" s="243"/>
      <c r="C147" s="243"/>
      <c r="D147" s="243"/>
      <c r="E147" s="243"/>
      <c r="F147" s="243"/>
      <c r="G147" s="243"/>
      <c r="H147" s="243"/>
      <c r="I147" s="87" t="str">
        <f>_xlfn.IFNA(INDEX(Options!$B$2:$F$6,MATCH($G147,Options!$A$2:$A$6,0),MATCH('5. Project Risk Profile EXAMPLE'!$H147,Options!$B$1:$F$1,0)),"")</f>
        <v/>
      </c>
      <c r="J147" s="243"/>
    </row>
    <row r="148" spans="2:10" x14ac:dyDescent="0.2">
      <c r="B148" s="243"/>
      <c r="C148" s="243"/>
      <c r="D148" s="243"/>
      <c r="E148" s="243"/>
      <c r="F148" s="243"/>
      <c r="G148" s="243"/>
      <c r="H148" s="243"/>
      <c r="I148" s="87" t="str">
        <f>_xlfn.IFNA(INDEX(Options!$B$2:$F$6,MATCH($G148,Options!$A$2:$A$6,0),MATCH('5. Project Risk Profile EXAMPLE'!$H148,Options!$B$1:$F$1,0)),"")</f>
        <v/>
      </c>
      <c r="J148" s="243"/>
    </row>
    <row r="149" spans="2:10" x14ac:dyDescent="0.2">
      <c r="B149" s="243"/>
      <c r="C149" s="243"/>
      <c r="D149" s="243"/>
      <c r="E149" s="243"/>
      <c r="F149" s="243"/>
      <c r="G149" s="243"/>
      <c r="H149" s="243"/>
      <c r="I149" s="87" t="str">
        <f>_xlfn.IFNA(INDEX(Options!$B$2:$F$6,MATCH($G149,Options!$A$2:$A$6,0),MATCH('5. Project Risk Profile EXAMPLE'!$H149,Options!$B$1:$F$1,0)),"")</f>
        <v/>
      </c>
      <c r="J149" s="243"/>
    </row>
    <row r="150" spans="2:10" x14ac:dyDescent="0.2">
      <c r="B150" s="243"/>
      <c r="C150" s="243"/>
      <c r="D150" s="243"/>
      <c r="E150" s="243"/>
      <c r="F150" s="243"/>
      <c r="G150" s="243"/>
      <c r="H150" s="243"/>
      <c r="I150" s="87" t="str">
        <f>_xlfn.IFNA(INDEX(Options!$B$2:$F$6,MATCH($G150,Options!$A$2:$A$6,0),MATCH('5. Project Risk Profile EXAMPLE'!$H150,Options!$B$1:$F$1,0)),"")</f>
        <v/>
      </c>
      <c r="J150" s="243"/>
    </row>
    <row r="151" spans="2:10" x14ac:dyDescent="0.2">
      <c r="B151" s="243"/>
      <c r="C151" s="243"/>
      <c r="D151" s="243"/>
      <c r="E151" s="243"/>
      <c r="F151" s="243"/>
      <c r="G151" s="243"/>
      <c r="H151" s="243"/>
      <c r="I151" s="87" t="str">
        <f>_xlfn.IFNA(INDEX(Options!$B$2:$F$6,MATCH($G151,Options!$A$2:$A$6,0),MATCH('5. Project Risk Profile EXAMPLE'!$H151,Options!$B$1:$F$1,0)),"")</f>
        <v/>
      </c>
      <c r="J151" s="243"/>
    </row>
    <row r="152" spans="2:10" x14ac:dyDescent="0.2">
      <c r="B152" s="243"/>
      <c r="C152" s="243"/>
      <c r="D152" s="243"/>
      <c r="E152" s="243"/>
      <c r="F152" s="243"/>
      <c r="G152" s="243"/>
      <c r="H152" s="243"/>
      <c r="I152" s="87" t="str">
        <f>_xlfn.IFNA(INDEX(Options!$B$2:$F$6,MATCH($G152,Options!$A$2:$A$6,0),MATCH('5. Project Risk Profile EXAMPLE'!$H152,Options!$B$1:$F$1,0)),"")</f>
        <v/>
      </c>
      <c r="J152" s="243"/>
    </row>
    <row r="153" spans="2:10" x14ac:dyDescent="0.2">
      <c r="B153" s="243"/>
      <c r="C153" s="243"/>
      <c r="D153" s="243"/>
      <c r="E153" s="243"/>
      <c r="F153" s="243"/>
      <c r="G153" s="243"/>
      <c r="H153" s="243"/>
      <c r="I153" s="87" t="str">
        <f>_xlfn.IFNA(INDEX(Options!$B$2:$F$6,MATCH($G153,Options!$A$2:$A$6,0),MATCH('5. Project Risk Profile EXAMPLE'!$H153,Options!$B$1:$F$1,0)),"")</f>
        <v/>
      </c>
      <c r="J153" s="243"/>
    </row>
    <row r="154" spans="2:10" x14ac:dyDescent="0.2">
      <c r="B154" s="243"/>
      <c r="C154" s="243"/>
      <c r="D154" s="243"/>
      <c r="E154" s="243"/>
      <c r="F154" s="243"/>
      <c r="G154" s="243"/>
      <c r="H154" s="243"/>
      <c r="I154" s="87" t="str">
        <f>_xlfn.IFNA(INDEX(Options!$B$2:$F$6,MATCH($G154,Options!$A$2:$A$6,0),MATCH('5. Project Risk Profile EXAMPLE'!$H154,Options!$B$1:$F$1,0)),"")</f>
        <v/>
      </c>
      <c r="J154" s="243"/>
    </row>
    <row r="155" spans="2:10" x14ac:dyDescent="0.2">
      <c r="B155" s="243"/>
      <c r="C155" s="243"/>
      <c r="D155" s="243"/>
      <c r="E155" s="243"/>
      <c r="F155" s="243"/>
      <c r="G155" s="243"/>
      <c r="H155" s="243"/>
      <c r="I155" s="87" t="str">
        <f>_xlfn.IFNA(INDEX(Options!$B$2:$F$6,MATCH($G155,Options!$A$2:$A$6,0),MATCH('5. Project Risk Profile EXAMPLE'!$H155,Options!$B$1:$F$1,0)),"")</f>
        <v/>
      </c>
      <c r="J155" s="243"/>
    </row>
    <row r="156" spans="2:10" x14ac:dyDescent="0.2">
      <c r="B156" s="243"/>
      <c r="C156" s="243"/>
      <c r="D156" s="243"/>
      <c r="E156" s="243"/>
      <c r="F156" s="243"/>
      <c r="G156" s="243"/>
      <c r="H156" s="243"/>
      <c r="I156" s="87" t="str">
        <f>_xlfn.IFNA(INDEX(Options!$B$2:$F$6,MATCH($G156,Options!$A$2:$A$6,0),MATCH('5. Project Risk Profile EXAMPLE'!$H156,Options!$B$1:$F$1,0)),"")</f>
        <v/>
      </c>
      <c r="J156" s="243"/>
    </row>
    <row r="157" spans="2:10" x14ac:dyDescent="0.2">
      <c r="B157" s="243"/>
      <c r="C157" s="243"/>
      <c r="D157" s="243"/>
      <c r="E157" s="243"/>
      <c r="F157" s="243"/>
      <c r="G157" s="243"/>
      <c r="H157" s="243"/>
      <c r="I157" s="87" t="str">
        <f>_xlfn.IFNA(INDEX(Options!$B$2:$F$6,MATCH($G157,Options!$A$2:$A$6,0),MATCH('5. Project Risk Profile EXAMPLE'!$H157,Options!$B$1:$F$1,0)),"")</f>
        <v/>
      </c>
      <c r="J157" s="243"/>
    </row>
    <row r="158" spans="2:10" x14ac:dyDescent="0.2">
      <c r="B158" s="243"/>
      <c r="C158" s="243"/>
      <c r="D158" s="243"/>
      <c r="E158" s="243"/>
      <c r="F158" s="243"/>
      <c r="G158" s="243"/>
      <c r="H158" s="243"/>
      <c r="I158" s="87" t="str">
        <f>_xlfn.IFNA(INDEX(Options!$B$2:$F$6,MATCH($G158,Options!$A$2:$A$6,0),MATCH('5. Project Risk Profile EXAMPLE'!$H158,Options!$B$1:$F$1,0)),"")</f>
        <v/>
      </c>
      <c r="J158" s="243"/>
    </row>
    <row r="159" spans="2:10" x14ac:dyDescent="0.2">
      <c r="B159" s="243"/>
      <c r="C159" s="243"/>
      <c r="D159" s="243"/>
      <c r="E159" s="243"/>
      <c r="F159" s="243"/>
      <c r="G159" s="243"/>
      <c r="H159" s="243"/>
      <c r="I159" s="87" t="str">
        <f>_xlfn.IFNA(INDEX(Options!$B$2:$F$6,MATCH($G159,Options!$A$2:$A$6,0),MATCH('5. Project Risk Profile EXAMPLE'!$H159,Options!$B$1:$F$1,0)),"")</f>
        <v/>
      </c>
      <c r="J159" s="243"/>
    </row>
    <row r="160" spans="2:10" x14ac:dyDescent="0.2">
      <c r="B160" s="243"/>
      <c r="C160" s="243"/>
      <c r="D160" s="243"/>
      <c r="E160" s="243"/>
      <c r="F160" s="243"/>
      <c r="G160" s="243"/>
      <c r="H160" s="243"/>
      <c r="I160" s="87" t="str">
        <f>_xlfn.IFNA(INDEX(Options!$B$2:$F$6,MATCH($G160,Options!$A$2:$A$6,0),MATCH('5. Project Risk Profile EXAMPLE'!$H160,Options!$B$1:$F$1,0)),"")</f>
        <v/>
      </c>
      <c r="J160" s="243"/>
    </row>
    <row r="161" spans="2:10" x14ac:dyDescent="0.2">
      <c r="B161" s="243"/>
      <c r="C161" s="243"/>
      <c r="D161" s="243"/>
      <c r="E161" s="243"/>
      <c r="F161" s="243"/>
      <c r="G161" s="243"/>
      <c r="H161" s="243"/>
      <c r="I161" s="87" t="str">
        <f>_xlfn.IFNA(INDEX(Options!$B$2:$F$6,MATCH($G161,Options!$A$2:$A$6,0),MATCH('5. Project Risk Profile EXAMPLE'!$H161,Options!$B$1:$F$1,0)),"")</f>
        <v/>
      </c>
      <c r="J161" s="243"/>
    </row>
    <row r="162" spans="2:10" x14ac:dyDescent="0.2">
      <c r="B162" s="243"/>
      <c r="C162" s="243"/>
      <c r="D162" s="243"/>
      <c r="E162" s="243"/>
      <c r="F162" s="243"/>
      <c r="G162" s="243"/>
      <c r="H162" s="243"/>
      <c r="I162" s="87" t="str">
        <f>_xlfn.IFNA(INDEX(Options!$B$2:$F$6,MATCH($G162,Options!$A$2:$A$6,0),MATCH('5. Project Risk Profile EXAMPLE'!$H162,Options!$B$1:$F$1,0)),"")</f>
        <v/>
      </c>
      <c r="J162" s="243"/>
    </row>
    <row r="163" spans="2:10" x14ac:dyDescent="0.2">
      <c r="B163" s="243"/>
      <c r="C163" s="243"/>
      <c r="D163" s="243"/>
      <c r="E163" s="243"/>
      <c r="F163" s="243"/>
      <c r="G163" s="243"/>
      <c r="H163" s="243"/>
      <c r="I163" s="87" t="str">
        <f>_xlfn.IFNA(INDEX(Options!$B$2:$F$6,MATCH($G163,Options!$A$2:$A$6,0),MATCH('5. Project Risk Profile EXAMPLE'!$H163,Options!$B$1:$F$1,0)),"")</f>
        <v/>
      </c>
      <c r="J163" s="243"/>
    </row>
    <row r="164" spans="2:10" x14ac:dyDescent="0.2">
      <c r="B164" s="243"/>
      <c r="C164" s="243"/>
      <c r="D164" s="243"/>
      <c r="E164" s="243"/>
      <c r="F164" s="243"/>
      <c r="G164" s="243"/>
      <c r="H164" s="243"/>
      <c r="I164" s="87" t="str">
        <f>_xlfn.IFNA(INDEX(Options!$B$2:$F$6,MATCH($G164,Options!$A$2:$A$6,0),MATCH('5. Project Risk Profile EXAMPLE'!$H164,Options!$B$1:$F$1,0)),"")</f>
        <v/>
      </c>
      <c r="J164" s="243"/>
    </row>
    <row r="165" spans="2:10" x14ac:dyDescent="0.2">
      <c r="B165" s="243"/>
      <c r="C165" s="243"/>
      <c r="D165" s="243"/>
      <c r="E165" s="243"/>
      <c r="F165" s="243"/>
      <c r="G165" s="243"/>
      <c r="H165" s="243"/>
      <c r="I165" s="87" t="str">
        <f>_xlfn.IFNA(INDEX(Options!$B$2:$F$6,MATCH($G165,Options!$A$2:$A$6,0),MATCH('5. Project Risk Profile EXAMPLE'!$H165,Options!$B$1:$F$1,0)),"")</f>
        <v/>
      </c>
      <c r="J165" s="243"/>
    </row>
    <row r="166" spans="2:10" x14ac:dyDescent="0.2">
      <c r="B166" s="243"/>
      <c r="C166" s="243"/>
      <c r="D166" s="243"/>
      <c r="E166" s="243"/>
      <c r="F166" s="243"/>
      <c r="G166" s="243"/>
      <c r="H166" s="243"/>
      <c r="I166" s="87" t="str">
        <f>_xlfn.IFNA(INDEX(Options!$B$2:$F$6,MATCH($G166,Options!$A$2:$A$6,0),MATCH('5. Project Risk Profile EXAMPLE'!$H166,Options!$B$1:$F$1,0)),"")</f>
        <v/>
      </c>
      <c r="J166" s="243"/>
    </row>
    <row r="167" spans="2:10" x14ac:dyDescent="0.2">
      <c r="B167" s="243"/>
      <c r="C167" s="243"/>
      <c r="D167" s="243"/>
      <c r="E167" s="243"/>
      <c r="F167" s="243"/>
      <c r="G167" s="243"/>
      <c r="H167" s="243"/>
      <c r="I167" s="87" t="str">
        <f>_xlfn.IFNA(INDEX(Options!$B$2:$F$6,MATCH($G167,Options!$A$2:$A$6,0),MATCH('5. Project Risk Profile EXAMPLE'!$H167,Options!$B$1:$F$1,0)),"")</f>
        <v/>
      </c>
      <c r="J167" s="243"/>
    </row>
    <row r="168" spans="2:10" x14ac:dyDescent="0.2">
      <c r="B168" s="243"/>
      <c r="C168" s="243"/>
      <c r="D168" s="243"/>
      <c r="E168" s="243"/>
      <c r="F168" s="243"/>
      <c r="G168" s="243"/>
      <c r="H168" s="243"/>
      <c r="I168" s="87" t="str">
        <f>_xlfn.IFNA(INDEX(Options!$B$2:$F$6,MATCH($G168,Options!$A$2:$A$6,0),MATCH('5. Project Risk Profile EXAMPLE'!$H168,Options!$B$1:$F$1,0)),"")</f>
        <v/>
      </c>
      <c r="J168" s="243"/>
    </row>
    <row r="169" spans="2:10" x14ac:dyDescent="0.2">
      <c r="B169" s="243"/>
      <c r="C169" s="243"/>
      <c r="D169" s="243"/>
      <c r="E169" s="243"/>
      <c r="F169" s="243"/>
      <c r="G169" s="243"/>
      <c r="H169" s="243"/>
      <c r="I169" s="87" t="str">
        <f>_xlfn.IFNA(INDEX(Options!$B$2:$F$6,MATCH($G169,Options!$A$2:$A$6,0),MATCH('5. Project Risk Profile EXAMPLE'!$H169,Options!$B$1:$F$1,0)),"")</f>
        <v/>
      </c>
      <c r="J169" s="243"/>
    </row>
    <row r="170" spans="2:10" x14ac:dyDescent="0.2">
      <c r="B170" s="243"/>
      <c r="C170" s="243"/>
      <c r="D170" s="243"/>
      <c r="E170" s="243"/>
      <c r="F170" s="243"/>
      <c r="G170" s="243"/>
      <c r="H170" s="243"/>
      <c r="I170" s="87" t="str">
        <f>_xlfn.IFNA(INDEX(Options!$B$2:$F$6,MATCH($G170,Options!$A$2:$A$6,0),MATCH('5. Project Risk Profile EXAMPLE'!$H170,Options!$B$1:$F$1,0)),"")</f>
        <v/>
      </c>
      <c r="J170" s="243"/>
    </row>
    <row r="171" spans="2:10" x14ac:dyDescent="0.2">
      <c r="B171" s="243"/>
      <c r="C171" s="243"/>
      <c r="D171" s="243"/>
      <c r="E171" s="243"/>
      <c r="F171" s="243"/>
      <c r="G171" s="243"/>
      <c r="H171" s="243"/>
      <c r="I171" s="87" t="str">
        <f>_xlfn.IFNA(INDEX(Options!$B$2:$F$6,MATCH($G171,Options!$A$2:$A$6,0),MATCH('5. Project Risk Profile EXAMPLE'!$H171,Options!$B$1:$F$1,0)),"")</f>
        <v/>
      </c>
      <c r="J171" s="243"/>
    </row>
    <row r="172" spans="2:10" x14ac:dyDescent="0.2">
      <c r="B172" s="243"/>
      <c r="C172" s="243"/>
      <c r="D172" s="243"/>
      <c r="E172" s="243"/>
      <c r="F172" s="243"/>
      <c r="G172" s="243"/>
      <c r="H172" s="243"/>
      <c r="I172" s="87" t="str">
        <f>_xlfn.IFNA(INDEX(Options!$B$2:$F$6,MATCH($G172,Options!$A$2:$A$6,0),MATCH('5. Project Risk Profile EXAMPLE'!$H172,Options!$B$1:$F$1,0)),"")</f>
        <v/>
      </c>
      <c r="J172" s="243"/>
    </row>
    <row r="173" spans="2:10" x14ac:dyDescent="0.2">
      <c r="B173" s="243"/>
      <c r="C173" s="243"/>
      <c r="D173" s="243"/>
      <c r="E173" s="243"/>
      <c r="F173" s="243"/>
      <c r="G173" s="243"/>
      <c r="H173" s="243"/>
      <c r="I173" s="87" t="str">
        <f>_xlfn.IFNA(INDEX(Options!$B$2:$F$6,MATCH($G173,Options!$A$2:$A$6,0),MATCH('5. Project Risk Profile EXAMPLE'!$H173,Options!$B$1:$F$1,0)),"")</f>
        <v/>
      </c>
      <c r="J173" s="243"/>
    </row>
    <row r="174" spans="2:10" x14ac:dyDescent="0.2">
      <c r="B174" s="243"/>
      <c r="C174" s="243"/>
      <c r="D174" s="243"/>
      <c r="E174" s="243"/>
      <c r="F174" s="243"/>
      <c r="G174" s="243"/>
      <c r="H174" s="243"/>
      <c r="I174" s="87" t="str">
        <f>_xlfn.IFNA(INDEX(Options!$B$2:$F$6,MATCH($G174,Options!$A$2:$A$6,0),MATCH('5. Project Risk Profile EXAMPLE'!$H174,Options!$B$1:$F$1,0)),"")</f>
        <v/>
      </c>
      <c r="J174" s="243"/>
    </row>
    <row r="175" spans="2:10" x14ac:dyDescent="0.2">
      <c r="B175" s="243"/>
      <c r="C175" s="243"/>
      <c r="D175" s="243"/>
      <c r="E175" s="243"/>
      <c r="F175" s="243"/>
      <c r="G175" s="243"/>
      <c r="H175" s="243"/>
      <c r="I175" s="87" t="str">
        <f>_xlfn.IFNA(INDEX(Options!$B$2:$F$6,MATCH($G175,Options!$A$2:$A$6,0),MATCH('5. Project Risk Profile EXAMPLE'!$H175,Options!$B$1:$F$1,0)),"")</f>
        <v/>
      </c>
      <c r="J175" s="243"/>
    </row>
    <row r="176" spans="2:10" x14ac:dyDescent="0.2">
      <c r="B176" s="243"/>
      <c r="C176" s="243"/>
      <c r="D176" s="243"/>
      <c r="E176" s="243"/>
      <c r="F176" s="243"/>
      <c r="G176" s="243"/>
      <c r="H176" s="243"/>
      <c r="I176" s="87" t="str">
        <f>_xlfn.IFNA(INDEX(Options!$B$2:$F$6,MATCH($G176,Options!$A$2:$A$6,0),MATCH('5. Project Risk Profile EXAMPLE'!$H176,Options!$B$1:$F$1,0)),"")</f>
        <v/>
      </c>
      <c r="J176" s="243"/>
    </row>
    <row r="177" spans="2:10" x14ac:dyDescent="0.2">
      <c r="B177" s="243"/>
      <c r="C177" s="243"/>
      <c r="D177" s="243"/>
      <c r="E177" s="243"/>
      <c r="F177" s="243"/>
      <c r="G177" s="243"/>
      <c r="H177" s="243"/>
      <c r="I177" s="87" t="str">
        <f>_xlfn.IFNA(INDEX(Options!$B$2:$F$6,MATCH($G177,Options!$A$2:$A$6,0),MATCH('5. Project Risk Profile EXAMPLE'!$H177,Options!$B$1:$F$1,0)),"")</f>
        <v/>
      </c>
      <c r="J177" s="243"/>
    </row>
    <row r="178" spans="2:10" x14ac:dyDescent="0.2">
      <c r="B178" s="243"/>
      <c r="C178" s="243"/>
      <c r="D178" s="243"/>
      <c r="E178" s="243"/>
      <c r="F178" s="243"/>
      <c r="G178" s="243"/>
      <c r="H178" s="243"/>
      <c r="I178" s="87" t="str">
        <f>_xlfn.IFNA(INDEX(Options!$B$2:$F$6,MATCH($G178,Options!$A$2:$A$6,0),MATCH('5. Project Risk Profile EXAMPLE'!$H178,Options!$B$1:$F$1,0)),"")</f>
        <v/>
      </c>
      <c r="J178" s="243"/>
    </row>
    <row r="179" spans="2:10" x14ac:dyDescent="0.2">
      <c r="B179" s="243"/>
      <c r="C179" s="243"/>
      <c r="D179" s="243"/>
      <c r="E179" s="243"/>
      <c r="F179" s="243"/>
      <c r="G179" s="243"/>
      <c r="H179" s="243"/>
      <c r="I179" s="87" t="str">
        <f>_xlfn.IFNA(INDEX(Options!$B$2:$F$6,MATCH($G179,Options!$A$2:$A$6,0),MATCH('5. Project Risk Profile EXAMPLE'!$H179,Options!$B$1:$F$1,0)),"")</f>
        <v/>
      </c>
      <c r="J179" s="243"/>
    </row>
    <row r="180" spans="2:10" x14ac:dyDescent="0.2">
      <c r="B180" s="243"/>
      <c r="C180" s="243"/>
      <c r="D180" s="243"/>
      <c r="E180" s="243"/>
      <c r="F180" s="243"/>
      <c r="G180" s="243"/>
      <c r="H180" s="243"/>
      <c r="I180" s="87" t="str">
        <f>_xlfn.IFNA(INDEX(Options!$B$2:$F$6,MATCH($G180,Options!$A$2:$A$6,0),MATCH('5. Project Risk Profile EXAMPLE'!$H180,Options!$B$1:$F$1,0)),"")</f>
        <v/>
      </c>
      <c r="J180" s="243"/>
    </row>
    <row r="181" spans="2:10" x14ac:dyDescent="0.2">
      <c r="B181" s="243"/>
      <c r="C181" s="243"/>
      <c r="D181" s="243"/>
      <c r="E181" s="243"/>
      <c r="F181" s="243"/>
      <c r="G181" s="243"/>
      <c r="H181" s="243"/>
      <c r="I181" s="87" t="str">
        <f>_xlfn.IFNA(INDEX(Options!$B$2:$F$6,MATCH($G181,Options!$A$2:$A$6,0),MATCH('5. Project Risk Profile EXAMPLE'!$H181,Options!$B$1:$F$1,0)),"")</f>
        <v/>
      </c>
      <c r="J181" s="243"/>
    </row>
    <row r="182" spans="2:10" x14ac:dyDescent="0.2">
      <c r="B182" s="243"/>
      <c r="C182" s="243"/>
      <c r="D182" s="243"/>
      <c r="E182" s="243"/>
      <c r="F182" s="243"/>
      <c r="G182" s="243"/>
      <c r="H182" s="243"/>
      <c r="I182" s="87" t="str">
        <f>_xlfn.IFNA(INDEX(Options!$B$2:$F$6,MATCH($G182,Options!$A$2:$A$6,0),MATCH('5. Project Risk Profile EXAMPLE'!$H182,Options!$B$1:$F$1,0)),"")</f>
        <v/>
      </c>
      <c r="J182" s="243"/>
    </row>
    <row r="183" spans="2:10" x14ac:dyDescent="0.2">
      <c r="B183" s="243"/>
      <c r="C183" s="243"/>
      <c r="D183" s="243"/>
      <c r="E183" s="243"/>
      <c r="F183" s="243"/>
      <c r="G183" s="243"/>
      <c r="H183" s="243"/>
      <c r="I183" s="87" t="str">
        <f>_xlfn.IFNA(INDEX(Options!$B$2:$F$6,MATCH($G183,Options!$A$2:$A$6,0),MATCH('5. Project Risk Profile EXAMPLE'!$H183,Options!$B$1:$F$1,0)),"")</f>
        <v/>
      </c>
      <c r="J183" s="243"/>
    </row>
    <row r="184" spans="2:10" x14ac:dyDescent="0.2">
      <c r="B184" s="243"/>
      <c r="C184" s="243"/>
      <c r="D184" s="243"/>
      <c r="E184" s="243"/>
      <c r="F184" s="243"/>
      <c r="G184" s="243"/>
      <c r="H184" s="243"/>
      <c r="I184" s="87" t="str">
        <f>_xlfn.IFNA(INDEX(Options!$B$2:$F$6,MATCH($G184,Options!$A$2:$A$6,0),MATCH('5. Project Risk Profile EXAMPLE'!$H184,Options!$B$1:$F$1,0)),"")</f>
        <v/>
      </c>
      <c r="J184" s="243"/>
    </row>
    <row r="185" spans="2:10" x14ac:dyDescent="0.2">
      <c r="B185" s="243"/>
      <c r="C185" s="243"/>
      <c r="D185" s="243"/>
      <c r="E185" s="243"/>
      <c r="F185" s="243"/>
      <c r="G185" s="243"/>
      <c r="H185" s="243"/>
      <c r="I185" s="87" t="str">
        <f>_xlfn.IFNA(INDEX(Options!$B$2:$F$6,MATCH($G185,Options!$A$2:$A$6,0),MATCH('5. Project Risk Profile EXAMPLE'!$H185,Options!$B$1:$F$1,0)),"")</f>
        <v/>
      </c>
      <c r="J185" s="243"/>
    </row>
    <row r="186" spans="2:10" x14ac:dyDescent="0.2">
      <c r="B186" s="243"/>
      <c r="C186" s="243"/>
      <c r="D186" s="243"/>
      <c r="E186" s="243"/>
      <c r="F186" s="243"/>
      <c r="G186" s="243"/>
      <c r="H186" s="243"/>
      <c r="I186" s="87" t="str">
        <f>_xlfn.IFNA(INDEX(Options!$B$2:$F$6,MATCH($G186,Options!$A$2:$A$6,0),MATCH('5. Project Risk Profile EXAMPLE'!$H186,Options!$B$1:$F$1,0)),"")</f>
        <v/>
      </c>
      <c r="J186" s="243"/>
    </row>
    <row r="187" spans="2:10" x14ac:dyDescent="0.2">
      <c r="B187" s="243"/>
      <c r="C187" s="243"/>
      <c r="D187" s="243"/>
      <c r="E187" s="243"/>
      <c r="F187" s="243"/>
      <c r="G187" s="243"/>
      <c r="H187" s="243"/>
      <c r="I187" s="87" t="str">
        <f>_xlfn.IFNA(INDEX(Options!$B$2:$F$6,MATCH($G187,Options!$A$2:$A$6,0),MATCH('5. Project Risk Profile EXAMPLE'!$H187,Options!$B$1:$F$1,0)),"")</f>
        <v/>
      </c>
      <c r="J187" s="243"/>
    </row>
    <row r="188" spans="2:10" x14ac:dyDescent="0.2">
      <c r="B188" s="243"/>
      <c r="C188" s="243"/>
      <c r="D188" s="243"/>
      <c r="E188" s="243"/>
      <c r="F188" s="243"/>
      <c r="G188" s="243"/>
      <c r="H188" s="243"/>
      <c r="I188" s="87" t="str">
        <f>_xlfn.IFNA(INDEX(Options!$B$2:$F$6,MATCH($G188,Options!$A$2:$A$6,0),MATCH('5. Project Risk Profile EXAMPLE'!$H188,Options!$B$1:$F$1,0)),"")</f>
        <v/>
      </c>
      <c r="J188" s="243"/>
    </row>
    <row r="189" spans="2:10" x14ac:dyDescent="0.2">
      <c r="B189" s="243"/>
      <c r="C189" s="243"/>
      <c r="D189" s="243"/>
      <c r="E189" s="243"/>
      <c r="F189" s="243"/>
      <c r="G189" s="243"/>
      <c r="H189" s="243"/>
      <c r="I189" s="87" t="str">
        <f>_xlfn.IFNA(INDEX(Options!$B$2:$F$6,MATCH($G189,Options!$A$2:$A$6,0),MATCH('5. Project Risk Profile EXAMPLE'!$H189,Options!$B$1:$F$1,0)),"")</f>
        <v/>
      </c>
      <c r="J189" s="243"/>
    </row>
    <row r="190" spans="2:10" x14ac:dyDescent="0.2">
      <c r="B190" s="243"/>
      <c r="C190" s="243"/>
      <c r="D190" s="243"/>
      <c r="E190" s="243"/>
      <c r="F190" s="243"/>
      <c r="G190" s="243"/>
      <c r="H190" s="243"/>
      <c r="I190" s="87" t="str">
        <f>_xlfn.IFNA(INDEX(Options!$B$2:$F$6,MATCH($G190,Options!$A$2:$A$6,0),MATCH('5. Project Risk Profile EXAMPLE'!$H190,Options!$B$1:$F$1,0)),"")</f>
        <v/>
      </c>
      <c r="J190" s="243"/>
    </row>
    <row r="191" spans="2:10" x14ac:dyDescent="0.2">
      <c r="B191" s="243"/>
      <c r="C191" s="243"/>
      <c r="D191" s="243"/>
      <c r="E191" s="243"/>
      <c r="F191" s="243"/>
      <c r="G191" s="243"/>
      <c r="H191" s="243"/>
      <c r="I191" s="87" t="str">
        <f>_xlfn.IFNA(INDEX(Options!$B$2:$F$6,MATCH($G191,Options!$A$2:$A$6,0),MATCH('5. Project Risk Profile EXAMPLE'!$H191,Options!$B$1:$F$1,0)),"")</f>
        <v/>
      </c>
      <c r="J191" s="243"/>
    </row>
    <row r="192" spans="2:10" x14ac:dyDescent="0.2">
      <c r="B192" s="243"/>
      <c r="C192" s="243"/>
      <c r="D192" s="243"/>
      <c r="E192" s="243"/>
      <c r="F192" s="243"/>
      <c r="G192" s="243"/>
      <c r="H192" s="243"/>
      <c r="I192" s="87" t="str">
        <f>_xlfn.IFNA(INDEX(Options!$B$2:$F$6,MATCH($G192,Options!$A$2:$A$6,0),MATCH('5. Project Risk Profile EXAMPLE'!$H192,Options!$B$1:$F$1,0)),"")</f>
        <v/>
      </c>
      <c r="J192" s="243"/>
    </row>
    <row r="193" spans="2:10" x14ac:dyDescent="0.2">
      <c r="B193" s="243"/>
      <c r="C193" s="243"/>
      <c r="D193" s="243"/>
      <c r="E193" s="243"/>
      <c r="F193" s="243"/>
      <c r="G193" s="243"/>
      <c r="H193" s="243"/>
      <c r="I193" s="87" t="str">
        <f>_xlfn.IFNA(INDEX(Options!$B$2:$F$6,MATCH($G193,Options!$A$2:$A$6,0),MATCH('5. Project Risk Profile EXAMPLE'!$H193,Options!$B$1:$F$1,0)),"")</f>
        <v/>
      </c>
      <c r="J193" s="243"/>
    </row>
    <row r="194" spans="2:10" x14ac:dyDescent="0.2">
      <c r="B194" s="243"/>
      <c r="C194" s="243"/>
      <c r="D194" s="243"/>
      <c r="E194" s="243"/>
      <c r="F194" s="243"/>
      <c r="G194" s="243"/>
      <c r="H194" s="243"/>
      <c r="I194" s="87" t="str">
        <f>_xlfn.IFNA(INDEX(Options!$B$2:$F$6,MATCH($G194,Options!$A$2:$A$6,0),MATCH('5. Project Risk Profile EXAMPLE'!$H194,Options!$B$1:$F$1,0)),"")</f>
        <v/>
      </c>
      <c r="J194" s="243"/>
    </row>
    <row r="195" spans="2:10" x14ac:dyDescent="0.2">
      <c r="B195" s="243"/>
      <c r="C195" s="243"/>
      <c r="D195" s="243"/>
      <c r="E195" s="243"/>
      <c r="F195" s="243"/>
      <c r="G195" s="243"/>
      <c r="H195" s="243"/>
      <c r="I195" s="87" t="str">
        <f>_xlfn.IFNA(INDEX(Options!$B$2:$F$6,MATCH($G195,Options!$A$2:$A$6,0),MATCH('5. Project Risk Profile EXAMPLE'!$H195,Options!$B$1:$F$1,0)),"")</f>
        <v/>
      </c>
      <c r="J195" s="243"/>
    </row>
    <row r="196" spans="2:10" x14ac:dyDescent="0.2">
      <c r="B196" s="243"/>
      <c r="C196" s="243"/>
      <c r="D196" s="243"/>
      <c r="E196" s="243"/>
      <c r="F196" s="243"/>
      <c r="G196" s="243"/>
      <c r="H196" s="243"/>
      <c r="I196" s="87" t="str">
        <f>_xlfn.IFNA(INDEX(Options!$B$2:$F$6,MATCH($G196,Options!$A$2:$A$6,0),MATCH('5. Project Risk Profile EXAMPLE'!$H196,Options!$B$1:$F$1,0)),"")</f>
        <v/>
      </c>
      <c r="J196" s="243"/>
    </row>
    <row r="197" spans="2:10" x14ac:dyDescent="0.2">
      <c r="B197" s="243"/>
      <c r="C197" s="243"/>
      <c r="D197" s="243"/>
      <c r="E197" s="243"/>
      <c r="F197" s="243"/>
      <c r="G197" s="243"/>
      <c r="H197" s="243"/>
      <c r="I197" s="87" t="str">
        <f>_xlfn.IFNA(INDEX(Options!$B$2:$F$6,MATCH($G197,Options!$A$2:$A$6,0),MATCH('5. Project Risk Profile EXAMPLE'!$H197,Options!$B$1:$F$1,0)),"")</f>
        <v/>
      </c>
      <c r="J197" s="243"/>
    </row>
    <row r="198" spans="2:10" x14ac:dyDescent="0.2">
      <c r="B198" s="243"/>
      <c r="C198" s="243"/>
      <c r="D198" s="243"/>
      <c r="E198" s="243"/>
      <c r="F198" s="243"/>
      <c r="G198" s="243"/>
      <c r="H198" s="243"/>
      <c r="I198" s="87" t="str">
        <f>_xlfn.IFNA(INDEX(Options!$B$2:$F$6,MATCH($G198,Options!$A$2:$A$6,0),MATCH('5. Project Risk Profile EXAMPLE'!$H198,Options!$B$1:$F$1,0)),"")</f>
        <v/>
      </c>
      <c r="J198" s="243"/>
    </row>
    <row r="199" spans="2:10" x14ac:dyDescent="0.2">
      <c r="B199" s="243"/>
      <c r="C199" s="243"/>
      <c r="D199" s="243"/>
      <c r="E199" s="243"/>
      <c r="F199" s="243"/>
      <c r="G199" s="243"/>
      <c r="H199" s="243"/>
      <c r="I199" s="87" t="str">
        <f>_xlfn.IFNA(INDEX(Options!$B$2:$F$6,MATCH($G199,Options!$A$2:$A$6,0),MATCH('5. Project Risk Profile EXAMPLE'!$H199,Options!$B$1:$F$1,0)),"")</f>
        <v/>
      </c>
      <c r="J199" s="243"/>
    </row>
    <row r="200" spans="2:10" x14ac:dyDescent="0.2">
      <c r="B200" s="243"/>
      <c r="C200" s="243"/>
      <c r="D200" s="243"/>
      <c r="E200" s="243"/>
      <c r="F200" s="243"/>
      <c r="G200" s="243"/>
      <c r="H200" s="243"/>
      <c r="I200" s="87" t="str">
        <f>_xlfn.IFNA(INDEX(Options!$B$2:$F$6,MATCH($G200,Options!$A$2:$A$6,0),MATCH('5. Project Risk Profile EXAMPLE'!$H200,Options!$B$1:$F$1,0)),"")</f>
        <v/>
      </c>
      <c r="J200" s="243"/>
    </row>
    <row r="201" spans="2:10" x14ac:dyDescent="0.2">
      <c r="B201" s="243"/>
      <c r="C201" s="243"/>
      <c r="D201" s="243"/>
      <c r="E201" s="243"/>
      <c r="F201" s="243"/>
      <c r="G201" s="243"/>
      <c r="H201" s="243"/>
      <c r="I201" s="87" t="str">
        <f>_xlfn.IFNA(INDEX(Options!$B$2:$F$6,MATCH($G201,Options!$A$2:$A$6,0),MATCH('5. Project Risk Profile EXAMPLE'!$H201,Options!$B$1:$F$1,0)),"")</f>
        <v/>
      </c>
      <c r="J201" s="243"/>
    </row>
    <row r="202" spans="2:10" x14ac:dyDescent="0.2">
      <c r="B202" s="243"/>
      <c r="C202" s="243"/>
      <c r="D202" s="243"/>
      <c r="E202" s="243"/>
      <c r="F202" s="243"/>
      <c r="G202" s="243"/>
      <c r="H202" s="243"/>
      <c r="I202" s="87" t="str">
        <f>_xlfn.IFNA(INDEX(Options!$B$2:$F$6,MATCH($G202,Options!$A$2:$A$6,0),MATCH('5. Project Risk Profile EXAMPLE'!$H202,Options!$B$1:$F$1,0)),"")</f>
        <v/>
      </c>
      <c r="J202" s="243"/>
    </row>
    <row r="203" spans="2:10" x14ac:dyDescent="0.2">
      <c r="B203" s="243"/>
      <c r="C203" s="243"/>
      <c r="D203" s="243"/>
      <c r="E203" s="243"/>
      <c r="F203" s="243"/>
      <c r="G203" s="243"/>
      <c r="H203" s="243"/>
      <c r="I203" s="87" t="str">
        <f>_xlfn.IFNA(INDEX(Options!$B$2:$F$6,MATCH($G203,Options!$A$2:$A$6,0),MATCH('5. Project Risk Profile EXAMPLE'!$H203,Options!$B$1:$F$1,0)),"")</f>
        <v/>
      </c>
      <c r="J203" s="243"/>
    </row>
    <row r="204" spans="2:10" x14ac:dyDescent="0.2">
      <c r="B204" s="243"/>
      <c r="C204" s="243"/>
      <c r="D204" s="243"/>
      <c r="E204" s="243"/>
      <c r="F204" s="243"/>
      <c r="G204" s="243"/>
      <c r="H204" s="243"/>
      <c r="I204" s="87" t="str">
        <f>_xlfn.IFNA(INDEX(Options!$B$2:$F$6,MATCH($G204,Options!$A$2:$A$6,0),MATCH('5. Project Risk Profile EXAMPLE'!$H204,Options!$B$1:$F$1,0)),"")</f>
        <v/>
      </c>
      <c r="J204" s="243"/>
    </row>
    <row r="205" spans="2:10" x14ac:dyDescent="0.2">
      <c r="B205" s="243"/>
      <c r="C205" s="243"/>
      <c r="D205" s="243"/>
      <c r="E205" s="243"/>
      <c r="F205" s="243"/>
      <c r="G205" s="243"/>
      <c r="H205" s="243"/>
      <c r="I205" s="87" t="str">
        <f>_xlfn.IFNA(INDEX(Options!$B$2:$F$6,MATCH($G205,Options!$A$2:$A$6,0),MATCH('5. Project Risk Profile EXAMPLE'!$H205,Options!$B$1:$F$1,0)),"")</f>
        <v/>
      </c>
      <c r="J205" s="243"/>
    </row>
    <row r="206" spans="2:10" x14ac:dyDescent="0.2">
      <c r="B206" s="243"/>
      <c r="C206" s="243"/>
      <c r="D206" s="243"/>
      <c r="E206" s="243"/>
      <c r="F206" s="243"/>
      <c r="G206" s="243"/>
      <c r="H206" s="243"/>
      <c r="I206" s="87" t="str">
        <f>_xlfn.IFNA(INDEX(Options!$B$2:$F$6,MATCH($G206,Options!$A$2:$A$6,0),MATCH('5. Project Risk Profile EXAMPLE'!$H206,Options!$B$1:$F$1,0)),"")</f>
        <v/>
      </c>
      <c r="J206" s="243"/>
    </row>
    <row r="207" spans="2:10" x14ac:dyDescent="0.2">
      <c r="B207" s="243"/>
      <c r="C207" s="243"/>
      <c r="D207" s="243"/>
      <c r="E207" s="243"/>
      <c r="F207" s="243"/>
      <c r="G207" s="243"/>
      <c r="H207" s="243"/>
      <c r="I207" s="87" t="str">
        <f>_xlfn.IFNA(INDEX(Options!$B$2:$F$6,MATCH($G207,Options!$A$2:$A$6,0),MATCH('5. Project Risk Profile EXAMPLE'!$H207,Options!$B$1:$F$1,0)),"")</f>
        <v/>
      </c>
      <c r="J207" s="243"/>
    </row>
    <row r="208" spans="2:10" x14ac:dyDescent="0.2">
      <c r="B208" s="243"/>
      <c r="C208" s="243"/>
      <c r="D208" s="243"/>
      <c r="E208" s="243"/>
      <c r="F208" s="243"/>
      <c r="G208" s="243"/>
      <c r="H208" s="243"/>
      <c r="I208" s="87" t="str">
        <f>_xlfn.IFNA(INDEX(Options!$B$2:$F$6,MATCH($G208,Options!$A$2:$A$6,0),MATCH('5. Project Risk Profile EXAMPLE'!$H208,Options!$B$1:$F$1,0)),"")</f>
        <v/>
      </c>
      <c r="J208" s="243"/>
    </row>
    <row r="209" spans="2:10" x14ac:dyDescent="0.2">
      <c r="B209" s="243"/>
      <c r="C209" s="243"/>
      <c r="D209" s="243"/>
      <c r="E209" s="243"/>
      <c r="F209" s="243"/>
      <c r="G209" s="243"/>
      <c r="H209" s="243"/>
      <c r="I209" s="87" t="str">
        <f>_xlfn.IFNA(INDEX(Options!$B$2:$F$6,MATCH($G209,Options!$A$2:$A$6,0),MATCH('5. Project Risk Profile EXAMPLE'!$H209,Options!$B$1:$F$1,0)),"")</f>
        <v/>
      </c>
      <c r="J209" s="243"/>
    </row>
    <row r="210" spans="2:10" x14ac:dyDescent="0.2">
      <c r="B210" s="243"/>
      <c r="C210" s="243"/>
      <c r="D210" s="243"/>
      <c r="E210" s="243"/>
      <c r="F210" s="243"/>
      <c r="G210" s="243"/>
      <c r="H210" s="243"/>
      <c r="I210" s="87" t="str">
        <f>_xlfn.IFNA(INDEX(Options!$B$2:$F$6,MATCH($G210,Options!$A$2:$A$6,0),MATCH('5. Project Risk Profile EXAMPLE'!$H210,Options!$B$1:$F$1,0)),"")</f>
        <v/>
      </c>
      <c r="J210" s="243"/>
    </row>
    <row r="211" spans="2:10" x14ac:dyDescent="0.2">
      <c r="B211" s="243"/>
      <c r="C211" s="243"/>
      <c r="D211" s="243"/>
      <c r="E211" s="243"/>
      <c r="F211" s="243"/>
      <c r="G211" s="243"/>
      <c r="H211" s="243"/>
      <c r="I211" s="87" t="str">
        <f>_xlfn.IFNA(INDEX(Options!$B$2:$F$6,MATCH($G211,Options!$A$2:$A$6,0),MATCH('5. Project Risk Profile EXAMPLE'!$H211,Options!$B$1:$F$1,0)),"")</f>
        <v/>
      </c>
      <c r="J211" s="243"/>
    </row>
    <row r="212" spans="2:10" x14ac:dyDescent="0.2">
      <c r="B212" s="243"/>
      <c r="C212" s="243"/>
      <c r="D212" s="243"/>
      <c r="E212" s="243"/>
      <c r="F212" s="243"/>
      <c r="G212" s="243"/>
      <c r="H212" s="243"/>
      <c r="I212" s="87" t="str">
        <f>_xlfn.IFNA(INDEX(Options!$B$2:$F$6,MATCH($G212,Options!$A$2:$A$6,0),MATCH('5. Project Risk Profile EXAMPLE'!$H212,Options!$B$1:$F$1,0)),"")</f>
        <v/>
      </c>
      <c r="J212" s="243"/>
    </row>
    <row r="213" spans="2:10" x14ac:dyDescent="0.2">
      <c r="B213" s="243"/>
      <c r="C213" s="243"/>
      <c r="D213" s="243"/>
      <c r="E213" s="243"/>
      <c r="F213" s="243"/>
      <c r="G213" s="243"/>
      <c r="H213" s="243"/>
      <c r="I213" s="87" t="str">
        <f>_xlfn.IFNA(INDEX(Options!$B$2:$F$6,MATCH($G213,Options!$A$2:$A$6,0),MATCH('5. Project Risk Profile EXAMPLE'!$H213,Options!$B$1:$F$1,0)),"")</f>
        <v/>
      </c>
      <c r="J213" s="243"/>
    </row>
    <row r="214" spans="2:10" x14ac:dyDescent="0.2">
      <c r="B214" s="243"/>
      <c r="C214" s="243"/>
      <c r="D214" s="243"/>
      <c r="E214" s="243"/>
      <c r="F214" s="243"/>
      <c r="G214" s="243"/>
      <c r="H214" s="243"/>
      <c r="I214" s="87" t="str">
        <f>_xlfn.IFNA(INDEX(Options!$B$2:$F$6,MATCH($G214,Options!$A$2:$A$6,0),MATCH('5. Project Risk Profile EXAMPLE'!$H214,Options!$B$1:$F$1,0)),"")</f>
        <v/>
      </c>
      <c r="J214" s="243"/>
    </row>
    <row r="215" spans="2:10" x14ac:dyDescent="0.2">
      <c r="B215" s="243"/>
      <c r="C215" s="243"/>
      <c r="D215" s="243"/>
      <c r="E215" s="243"/>
      <c r="F215" s="243"/>
      <c r="G215" s="243"/>
      <c r="H215" s="243"/>
      <c r="I215" s="87" t="str">
        <f>_xlfn.IFNA(INDEX(Options!$B$2:$F$6,MATCH($G215,Options!$A$2:$A$6,0),MATCH('5. Project Risk Profile EXAMPLE'!$H215,Options!$B$1:$F$1,0)),"")</f>
        <v/>
      </c>
      <c r="J215" s="243"/>
    </row>
    <row r="216" spans="2:10" x14ac:dyDescent="0.2">
      <c r="B216" s="243"/>
      <c r="C216" s="243"/>
      <c r="D216" s="243"/>
      <c r="E216" s="243"/>
      <c r="F216" s="243"/>
      <c r="G216" s="243"/>
      <c r="H216" s="243"/>
      <c r="I216" s="87" t="str">
        <f>_xlfn.IFNA(INDEX(Options!$B$2:$F$6,MATCH($G216,Options!$A$2:$A$6,0),MATCH('5. Project Risk Profile EXAMPLE'!$H216,Options!$B$1:$F$1,0)),"")</f>
        <v/>
      </c>
      <c r="J216" s="243"/>
    </row>
    <row r="217" spans="2:10" x14ac:dyDescent="0.2">
      <c r="B217" s="243"/>
      <c r="C217" s="243"/>
      <c r="D217" s="243"/>
      <c r="E217" s="243"/>
      <c r="F217" s="243"/>
      <c r="G217" s="243"/>
      <c r="H217" s="243"/>
      <c r="I217" s="87" t="str">
        <f>_xlfn.IFNA(INDEX(Options!$B$2:$F$6,MATCH($G217,Options!$A$2:$A$6,0),MATCH('5. Project Risk Profile EXAMPLE'!$H217,Options!$B$1:$F$1,0)),"")</f>
        <v/>
      </c>
      <c r="J217" s="243"/>
    </row>
    <row r="218" spans="2:10" x14ac:dyDescent="0.2">
      <c r="B218" s="243"/>
      <c r="C218" s="243"/>
      <c r="D218" s="243"/>
      <c r="E218" s="243"/>
      <c r="F218" s="243"/>
      <c r="G218" s="243"/>
      <c r="H218" s="243"/>
      <c r="I218" s="87" t="str">
        <f>_xlfn.IFNA(INDEX(Options!$B$2:$F$6,MATCH($G218,Options!$A$2:$A$6,0),MATCH('5. Project Risk Profile EXAMPLE'!$H218,Options!$B$1:$F$1,0)),"")</f>
        <v/>
      </c>
      <c r="J218" s="243"/>
    </row>
    <row r="219" spans="2:10" x14ac:dyDescent="0.2">
      <c r="B219" s="243"/>
      <c r="C219" s="243"/>
      <c r="D219" s="243"/>
      <c r="E219" s="243"/>
      <c r="F219" s="243"/>
      <c r="G219" s="243"/>
      <c r="H219" s="243"/>
      <c r="I219" s="87" t="str">
        <f>_xlfn.IFNA(INDEX(Options!$B$2:$F$6,MATCH($G219,Options!$A$2:$A$6,0),MATCH('5. Project Risk Profile EXAMPLE'!$H219,Options!$B$1:$F$1,0)),"")</f>
        <v/>
      </c>
      <c r="J219" s="243"/>
    </row>
    <row r="220" spans="2:10" x14ac:dyDescent="0.2">
      <c r="B220" s="243"/>
      <c r="C220" s="243"/>
      <c r="D220" s="243"/>
      <c r="E220" s="243"/>
      <c r="F220" s="243"/>
      <c r="G220" s="243"/>
      <c r="H220" s="243"/>
      <c r="I220" s="87" t="str">
        <f>_xlfn.IFNA(INDEX(Options!$B$2:$F$6,MATCH($G220,Options!$A$2:$A$6,0),MATCH('5. Project Risk Profile EXAMPLE'!$H220,Options!$B$1:$F$1,0)),"")</f>
        <v/>
      </c>
      <c r="J220" s="243"/>
    </row>
    <row r="221" spans="2:10" x14ac:dyDescent="0.2">
      <c r="B221" s="243"/>
      <c r="C221" s="243"/>
      <c r="D221" s="243"/>
      <c r="E221" s="243"/>
      <c r="F221" s="243"/>
      <c r="G221" s="243"/>
      <c r="H221" s="243"/>
      <c r="I221" s="87" t="str">
        <f>_xlfn.IFNA(INDEX(Options!$B$2:$F$6,MATCH($G221,Options!$A$2:$A$6,0),MATCH('5. Project Risk Profile EXAMPLE'!$H221,Options!$B$1:$F$1,0)),"")</f>
        <v/>
      </c>
      <c r="J221" s="243"/>
    </row>
    <row r="222" spans="2:10" x14ac:dyDescent="0.2">
      <c r="B222" s="243"/>
      <c r="C222" s="243"/>
      <c r="D222" s="243"/>
      <c r="E222" s="243"/>
      <c r="F222" s="243"/>
      <c r="G222" s="243"/>
      <c r="H222" s="243"/>
      <c r="I222" s="87" t="str">
        <f>_xlfn.IFNA(INDEX(Options!$B$2:$F$6,MATCH($G222,Options!$A$2:$A$6,0),MATCH('5. Project Risk Profile EXAMPLE'!$H222,Options!$B$1:$F$1,0)),"")</f>
        <v/>
      </c>
      <c r="J222" s="243"/>
    </row>
    <row r="223" spans="2:10" x14ac:dyDescent="0.2">
      <c r="B223" s="243"/>
      <c r="C223" s="243"/>
      <c r="D223" s="243"/>
      <c r="E223" s="243"/>
      <c r="F223" s="243"/>
      <c r="G223" s="243"/>
      <c r="H223" s="243"/>
      <c r="I223" s="87" t="str">
        <f>_xlfn.IFNA(INDEX(Options!$B$2:$F$6,MATCH($G223,Options!$A$2:$A$6,0),MATCH('5. Project Risk Profile EXAMPLE'!$H223,Options!$B$1:$F$1,0)),"")</f>
        <v/>
      </c>
      <c r="J223" s="243"/>
    </row>
    <row r="224" spans="2:10" x14ac:dyDescent="0.2">
      <c r="B224" s="243"/>
      <c r="C224" s="243"/>
      <c r="D224" s="243"/>
      <c r="E224" s="243"/>
      <c r="F224" s="243"/>
      <c r="G224" s="243"/>
      <c r="H224" s="243"/>
      <c r="I224" s="87" t="str">
        <f>_xlfn.IFNA(INDEX(Options!$B$2:$F$6,MATCH($G224,Options!$A$2:$A$6,0),MATCH('5. Project Risk Profile EXAMPLE'!$H224,Options!$B$1:$F$1,0)),"")</f>
        <v/>
      </c>
      <c r="J224" s="243"/>
    </row>
    <row r="225" spans="2:10" x14ac:dyDescent="0.2">
      <c r="B225" s="243"/>
      <c r="C225" s="243"/>
      <c r="D225" s="243"/>
      <c r="E225" s="243"/>
      <c r="F225" s="243"/>
      <c r="G225" s="243"/>
      <c r="H225" s="243"/>
      <c r="I225" s="87" t="str">
        <f>_xlfn.IFNA(INDEX(Options!$B$2:$F$6,MATCH($G225,Options!$A$2:$A$6,0),MATCH('5. Project Risk Profile EXAMPLE'!$H225,Options!$B$1:$F$1,0)),"")</f>
        <v/>
      </c>
      <c r="J225" s="243"/>
    </row>
    <row r="226" spans="2:10" x14ac:dyDescent="0.2">
      <c r="B226" s="243"/>
      <c r="C226" s="243"/>
      <c r="D226" s="243"/>
      <c r="E226" s="243"/>
      <c r="F226" s="243"/>
      <c r="G226" s="243"/>
      <c r="H226" s="243"/>
      <c r="I226" s="87" t="str">
        <f>_xlfn.IFNA(INDEX(Options!$B$2:$F$6,MATCH($G226,Options!$A$2:$A$6,0),MATCH('5. Project Risk Profile EXAMPLE'!$H226,Options!$B$1:$F$1,0)),"")</f>
        <v/>
      </c>
      <c r="J226" s="243"/>
    </row>
    <row r="227" spans="2:10" x14ac:dyDescent="0.2">
      <c r="B227" s="243"/>
      <c r="C227" s="243"/>
      <c r="D227" s="243"/>
      <c r="E227" s="243"/>
      <c r="F227" s="243"/>
      <c r="G227" s="243"/>
      <c r="H227" s="243"/>
      <c r="I227" s="87" t="str">
        <f>_xlfn.IFNA(INDEX(Options!$B$2:$F$6,MATCH($G227,Options!$A$2:$A$6,0),MATCH('5. Project Risk Profile EXAMPLE'!$H227,Options!$B$1:$F$1,0)),"")</f>
        <v/>
      </c>
      <c r="J227" s="243"/>
    </row>
    <row r="228" spans="2:10" x14ac:dyDescent="0.2">
      <c r="B228" s="243"/>
      <c r="C228" s="243"/>
      <c r="D228" s="243"/>
      <c r="E228" s="243"/>
      <c r="F228" s="243"/>
      <c r="G228" s="243"/>
      <c r="H228" s="243"/>
      <c r="I228" s="87" t="str">
        <f>_xlfn.IFNA(INDEX(Options!$B$2:$F$6,MATCH($G228,Options!$A$2:$A$6,0),MATCH('5. Project Risk Profile EXAMPLE'!$H228,Options!$B$1:$F$1,0)),"")</f>
        <v/>
      </c>
      <c r="J228" s="243"/>
    </row>
    <row r="229" spans="2:10" x14ac:dyDescent="0.2">
      <c r="B229" s="243"/>
      <c r="C229" s="243"/>
      <c r="D229" s="243"/>
      <c r="E229" s="243"/>
      <c r="F229" s="243"/>
      <c r="G229" s="243"/>
      <c r="H229" s="243"/>
      <c r="I229" s="87" t="str">
        <f>_xlfn.IFNA(INDEX(Options!$B$2:$F$6,MATCH($G229,Options!$A$2:$A$6,0),MATCH('5. Project Risk Profile EXAMPLE'!$H229,Options!$B$1:$F$1,0)),"")</f>
        <v/>
      </c>
      <c r="J229" s="243"/>
    </row>
    <row r="230" spans="2:10" x14ac:dyDescent="0.2">
      <c r="B230" s="243"/>
      <c r="C230" s="243"/>
      <c r="D230" s="243"/>
      <c r="E230" s="243"/>
      <c r="F230" s="243"/>
      <c r="G230" s="243"/>
      <c r="H230" s="243"/>
      <c r="I230" s="87" t="str">
        <f>_xlfn.IFNA(INDEX(Options!$B$2:$F$6,MATCH($G230,Options!$A$2:$A$6,0),MATCH('5. Project Risk Profile EXAMPLE'!$H230,Options!$B$1:$F$1,0)),"")</f>
        <v/>
      </c>
      <c r="J230" s="243"/>
    </row>
    <row r="231" spans="2:10" x14ac:dyDescent="0.2">
      <c r="B231" s="243"/>
      <c r="C231" s="243"/>
      <c r="D231" s="243"/>
      <c r="E231" s="243"/>
      <c r="F231" s="243"/>
      <c r="G231" s="243"/>
      <c r="H231" s="243"/>
      <c r="I231" s="87" t="str">
        <f>_xlfn.IFNA(INDEX(Options!$B$2:$F$6,MATCH($G231,Options!$A$2:$A$6,0),MATCH('5. Project Risk Profile EXAMPLE'!$H231,Options!$B$1:$F$1,0)),"")</f>
        <v/>
      </c>
      <c r="J231" s="243"/>
    </row>
    <row r="232" spans="2:10" x14ac:dyDescent="0.2">
      <c r="B232" s="243"/>
      <c r="C232" s="243"/>
      <c r="D232" s="243"/>
      <c r="E232" s="243"/>
      <c r="F232" s="243"/>
      <c r="G232" s="243"/>
      <c r="H232" s="243"/>
      <c r="I232" s="87" t="str">
        <f>_xlfn.IFNA(INDEX(Options!$B$2:$F$6,MATCH($G232,Options!$A$2:$A$6,0),MATCH('5. Project Risk Profile EXAMPLE'!$H232,Options!$B$1:$F$1,0)),"")</f>
        <v/>
      </c>
      <c r="J232" s="243"/>
    </row>
    <row r="233" spans="2:10" x14ac:dyDescent="0.2">
      <c r="B233" s="243"/>
      <c r="C233" s="243"/>
      <c r="D233" s="243"/>
      <c r="E233" s="243"/>
      <c r="F233" s="243"/>
      <c r="G233" s="243"/>
      <c r="H233" s="243"/>
      <c r="I233" s="87" t="str">
        <f>_xlfn.IFNA(INDEX(Options!$B$2:$F$6,MATCH($G233,Options!$A$2:$A$6,0),MATCH('5. Project Risk Profile EXAMPLE'!$H233,Options!$B$1:$F$1,0)),"")</f>
        <v/>
      </c>
      <c r="J233" s="243"/>
    </row>
    <row r="234" spans="2:10" x14ac:dyDescent="0.2">
      <c r="B234" s="243"/>
      <c r="C234" s="243"/>
      <c r="D234" s="243"/>
      <c r="E234" s="243"/>
      <c r="F234" s="243"/>
      <c r="G234" s="243"/>
      <c r="H234" s="243"/>
      <c r="I234" s="87" t="str">
        <f>_xlfn.IFNA(INDEX(Options!$B$2:$F$6,MATCH($G234,Options!$A$2:$A$6,0),MATCH('5. Project Risk Profile EXAMPLE'!$H234,Options!$B$1:$F$1,0)),"")</f>
        <v/>
      </c>
      <c r="J234" s="243"/>
    </row>
    <row r="235" spans="2:10" x14ac:dyDescent="0.2">
      <c r="B235" s="243"/>
      <c r="C235" s="243"/>
      <c r="D235" s="243"/>
      <c r="E235" s="243"/>
      <c r="F235" s="243"/>
      <c r="G235" s="243"/>
      <c r="H235" s="243"/>
      <c r="I235" s="87" t="str">
        <f>_xlfn.IFNA(INDEX(Options!$B$2:$F$6,MATCH($G235,Options!$A$2:$A$6,0),MATCH('5. Project Risk Profile EXAMPLE'!$H235,Options!$B$1:$F$1,0)),"")</f>
        <v/>
      </c>
      <c r="J235" s="243"/>
    </row>
    <row r="236" spans="2:10" x14ac:dyDescent="0.2">
      <c r="B236" s="243"/>
      <c r="C236" s="243"/>
      <c r="D236" s="243"/>
      <c r="E236" s="243"/>
      <c r="F236" s="243"/>
      <c r="G236" s="243"/>
      <c r="H236" s="243"/>
      <c r="I236" s="87" t="str">
        <f>_xlfn.IFNA(INDEX(Options!$B$2:$F$6,MATCH($G236,Options!$A$2:$A$6,0),MATCH('5. Project Risk Profile EXAMPLE'!$H236,Options!$B$1:$F$1,0)),"")</f>
        <v/>
      </c>
      <c r="J236" s="243"/>
    </row>
    <row r="237" spans="2:10" x14ac:dyDescent="0.2">
      <c r="B237" s="243"/>
      <c r="C237" s="243"/>
      <c r="D237" s="243"/>
      <c r="E237" s="243"/>
      <c r="F237" s="243"/>
      <c r="G237" s="243"/>
      <c r="H237" s="243"/>
      <c r="I237" s="87" t="str">
        <f>_xlfn.IFNA(INDEX(Options!$B$2:$F$6,MATCH($G237,Options!$A$2:$A$6,0),MATCH('5. Project Risk Profile EXAMPLE'!$H237,Options!$B$1:$F$1,0)),"")</f>
        <v/>
      </c>
      <c r="J237" s="243"/>
    </row>
    <row r="238" spans="2:10" x14ac:dyDescent="0.2">
      <c r="B238" s="243"/>
      <c r="C238" s="243"/>
      <c r="D238" s="243"/>
      <c r="E238" s="243"/>
      <c r="F238" s="243"/>
      <c r="G238" s="243"/>
      <c r="H238" s="243"/>
      <c r="I238" s="87" t="str">
        <f>_xlfn.IFNA(INDEX(Options!$B$2:$F$6,MATCH($G238,Options!$A$2:$A$6,0),MATCH('5. Project Risk Profile EXAMPLE'!$H238,Options!$B$1:$F$1,0)),"")</f>
        <v/>
      </c>
      <c r="J238" s="243"/>
    </row>
    <row r="239" spans="2:10" x14ac:dyDescent="0.2">
      <c r="B239" s="243"/>
      <c r="C239" s="243"/>
      <c r="D239" s="243"/>
      <c r="E239" s="243"/>
      <c r="F239" s="243"/>
      <c r="G239" s="243"/>
      <c r="H239" s="243"/>
      <c r="I239" s="87" t="str">
        <f>_xlfn.IFNA(INDEX(Options!$B$2:$F$6,MATCH($G239,Options!$A$2:$A$6,0),MATCH('5. Project Risk Profile EXAMPLE'!$H239,Options!$B$1:$F$1,0)),"")</f>
        <v/>
      </c>
      <c r="J239" s="243"/>
    </row>
    <row r="240" spans="2:10" x14ac:dyDescent="0.2">
      <c r="B240" s="243"/>
      <c r="C240" s="243"/>
      <c r="D240" s="243"/>
      <c r="E240" s="243"/>
      <c r="F240" s="243"/>
      <c r="G240" s="243"/>
      <c r="H240" s="243"/>
      <c r="I240" s="87" t="str">
        <f>_xlfn.IFNA(INDEX(Options!$B$2:$F$6,MATCH($G240,Options!$A$2:$A$6,0),MATCH('5. Project Risk Profile EXAMPLE'!$H240,Options!$B$1:$F$1,0)),"")</f>
        <v/>
      </c>
      <c r="J240" s="243"/>
    </row>
    <row r="241" spans="2:10" x14ac:dyDescent="0.2">
      <c r="B241" s="243"/>
      <c r="C241" s="243"/>
      <c r="D241" s="243"/>
      <c r="E241" s="243"/>
      <c r="F241" s="243"/>
      <c r="G241" s="243"/>
      <c r="H241" s="243"/>
      <c r="I241" s="87" t="str">
        <f>_xlfn.IFNA(INDEX(Options!$B$2:$F$6,MATCH($G241,Options!$A$2:$A$6,0),MATCH('5. Project Risk Profile EXAMPLE'!$H241,Options!$B$1:$F$1,0)),"")</f>
        <v/>
      </c>
      <c r="J241" s="243"/>
    </row>
    <row r="242" spans="2:10" x14ac:dyDescent="0.2">
      <c r="B242" s="243"/>
      <c r="C242" s="243"/>
      <c r="D242" s="243"/>
      <c r="E242" s="243"/>
      <c r="F242" s="243"/>
      <c r="G242" s="243"/>
      <c r="H242" s="243"/>
      <c r="I242" s="87" t="str">
        <f>_xlfn.IFNA(INDEX(Options!$B$2:$F$6,MATCH($G242,Options!$A$2:$A$6,0),MATCH('5. Project Risk Profile EXAMPLE'!$H242,Options!$B$1:$F$1,0)),"")</f>
        <v/>
      </c>
      <c r="J242" s="243"/>
    </row>
    <row r="243" spans="2:10" x14ac:dyDescent="0.2">
      <c r="B243" s="243"/>
      <c r="C243" s="243"/>
      <c r="D243" s="243"/>
      <c r="E243" s="243"/>
      <c r="F243" s="243"/>
      <c r="G243" s="243"/>
      <c r="H243" s="243"/>
      <c r="I243" s="87" t="str">
        <f>_xlfn.IFNA(INDEX(Options!$B$2:$F$6,MATCH($G243,Options!$A$2:$A$6,0),MATCH('5. Project Risk Profile EXAMPLE'!$H243,Options!$B$1:$F$1,0)),"")</f>
        <v/>
      </c>
      <c r="J243" s="243"/>
    </row>
    <row r="244" spans="2:10" x14ac:dyDescent="0.2">
      <c r="B244" s="243"/>
      <c r="C244" s="243"/>
      <c r="D244" s="243"/>
      <c r="E244" s="243"/>
      <c r="F244" s="243"/>
      <c r="G244" s="243"/>
      <c r="H244" s="243"/>
      <c r="I244" s="87" t="str">
        <f>_xlfn.IFNA(INDEX(Options!$B$2:$F$6,MATCH($G244,Options!$A$2:$A$6,0),MATCH('5. Project Risk Profile EXAMPLE'!$H244,Options!$B$1:$F$1,0)),"")</f>
        <v/>
      </c>
      <c r="J244" s="243"/>
    </row>
    <row r="245" spans="2:10" x14ac:dyDescent="0.2">
      <c r="B245" s="243"/>
      <c r="C245" s="243"/>
      <c r="D245" s="243"/>
      <c r="E245" s="243"/>
      <c r="F245" s="243"/>
      <c r="G245" s="243"/>
      <c r="H245" s="243"/>
      <c r="I245" s="87" t="str">
        <f>_xlfn.IFNA(INDEX(Options!$B$2:$F$6,MATCH($G245,Options!$A$2:$A$6,0),MATCH('5. Project Risk Profile EXAMPLE'!$H245,Options!$B$1:$F$1,0)),"")</f>
        <v/>
      </c>
      <c r="J245" s="243"/>
    </row>
    <row r="246" spans="2:10" x14ac:dyDescent="0.2">
      <c r="B246" s="243"/>
      <c r="C246" s="243"/>
      <c r="D246" s="243"/>
      <c r="E246" s="243"/>
      <c r="F246" s="243"/>
      <c r="G246" s="243"/>
      <c r="H246" s="243"/>
      <c r="I246" s="87" t="str">
        <f>_xlfn.IFNA(INDEX(Options!$B$2:$F$6,MATCH($G246,Options!$A$2:$A$6,0),MATCH('5. Project Risk Profile EXAMPLE'!$H246,Options!$B$1:$F$1,0)),"")</f>
        <v/>
      </c>
      <c r="J246" s="243"/>
    </row>
    <row r="247" spans="2:10" x14ac:dyDescent="0.2">
      <c r="B247" s="243"/>
      <c r="C247" s="243"/>
      <c r="D247" s="243"/>
      <c r="E247" s="243"/>
      <c r="F247" s="243"/>
      <c r="G247" s="243"/>
      <c r="H247" s="243"/>
      <c r="I247" s="87" t="str">
        <f>_xlfn.IFNA(INDEX(Options!$B$2:$F$6,MATCH($G247,Options!$A$2:$A$6,0),MATCH('5. Project Risk Profile EXAMPLE'!$H247,Options!$B$1:$F$1,0)),"")</f>
        <v/>
      </c>
      <c r="J247" s="243"/>
    </row>
    <row r="248" spans="2:10" x14ac:dyDescent="0.2">
      <c r="B248" s="243"/>
      <c r="C248" s="243"/>
      <c r="D248" s="243"/>
      <c r="E248" s="243"/>
      <c r="F248" s="243"/>
      <c r="G248" s="243"/>
      <c r="H248" s="243"/>
      <c r="I248" s="87" t="str">
        <f>_xlfn.IFNA(INDEX(Options!$B$2:$F$6,MATCH($G248,Options!$A$2:$A$6,0),MATCH('5. Project Risk Profile EXAMPLE'!$H248,Options!$B$1:$F$1,0)),"")</f>
        <v/>
      </c>
      <c r="J248" s="243"/>
    </row>
    <row r="249" spans="2:10" x14ac:dyDescent="0.2">
      <c r="B249" s="243"/>
      <c r="C249" s="243"/>
      <c r="D249" s="243"/>
      <c r="E249" s="243"/>
      <c r="F249" s="243"/>
      <c r="G249" s="243"/>
      <c r="H249" s="243"/>
      <c r="I249" s="87" t="str">
        <f>_xlfn.IFNA(INDEX(Options!$B$2:$F$6,MATCH($G249,Options!$A$2:$A$6,0),MATCH('5. Project Risk Profile EXAMPLE'!$H249,Options!$B$1:$F$1,0)),"")</f>
        <v/>
      </c>
      <c r="J249" s="243"/>
    </row>
    <row r="250" spans="2:10" x14ac:dyDescent="0.2">
      <c r="B250" s="243"/>
      <c r="C250" s="243"/>
      <c r="D250" s="243"/>
      <c r="E250" s="243"/>
      <c r="F250" s="243"/>
      <c r="G250" s="243"/>
      <c r="H250" s="243"/>
      <c r="I250" s="87" t="str">
        <f>_xlfn.IFNA(INDEX(Options!$B$2:$F$6,MATCH($G250,Options!$A$2:$A$6,0),MATCH('5. Project Risk Profile EXAMPLE'!$H250,Options!$B$1:$F$1,0)),"")</f>
        <v/>
      </c>
      <c r="J250" s="243"/>
    </row>
    <row r="251" spans="2:10" x14ac:dyDescent="0.2">
      <c r="B251" s="243"/>
      <c r="C251" s="243"/>
      <c r="D251" s="243"/>
      <c r="E251" s="243"/>
      <c r="F251" s="243"/>
      <c r="G251" s="243"/>
      <c r="H251" s="243"/>
      <c r="I251" s="87" t="str">
        <f>_xlfn.IFNA(INDEX(Options!$B$2:$F$6,MATCH($G251,Options!$A$2:$A$6,0),MATCH('5. Project Risk Profile EXAMPLE'!$H251,Options!$B$1:$F$1,0)),"")</f>
        <v/>
      </c>
      <c r="J251" s="243"/>
    </row>
    <row r="252" spans="2:10" x14ac:dyDescent="0.2">
      <c r="B252" s="243"/>
      <c r="C252" s="243"/>
      <c r="D252" s="243"/>
      <c r="E252" s="243"/>
      <c r="F252" s="243"/>
      <c r="G252" s="243"/>
      <c r="H252" s="243"/>
      <c r="I252" s="87" t="str">
        <f>_xlfn.IFNA(INDEX(Options!$B$2:$F$6,MATCH($G252,Options!$A$2:$A$6,0),MATCH('5. Project Risk Profile EXAMPLE'!$H252,Options!$B$1:$F$1,0)),"")</f>
        <v/>
      </c>
      <c r="J252" s="243"/>
    </row>
    <row r="253" spans="2:10" x14ac:dyDescent="0.2">
      <c r="B253" s="243"/>
      <c r="C253" s="243"/>
      <c r="D253" s="243"/>
      <c r="E253" s="243"/>
      <c r="F253" s="243"/>
      <c r="G253" s="243"/>
      <c r="H253" s="243"/>
      <c r="I253" s="87" t="str">
        <f>_xlfn.IFNA(INDEX(Options!$B$2:$F$6,MATCH($G253,Options!$A$2:$A$6,0),MATCH('5. Project Risk Profile EXAMPLE'!$H253,Options!$B$1:$F$1,0)),"")</f>
        <v/>
      </c>
      <c r="J253" s="243"/>
    </row>
    <row r="254" spans="2:10" x14ac:dyDescent="0.2">
      <c r="B254" s="243"/>
      <c r="C254" s="243"/>
      <c r="D254" s="243"/>
      <c r="E254" s="243"/>
      <c r="F254" s="243"/>
      <c r="G254" s="243"/>
      <c r="H254" s="243"/>
      <c r="I254" s="87" t="str">
        <f>_xlfn.IFNA(INDEX(Options!$B$2:$F$6,MATCH($G254,Options!$A$2:$A$6,0),MATCH('5. Project Risk Profile EXAMPLE'!$H254,Options!$B$1:$F$1,0)),"")</f>
        <v/>
      </c>
      <c r="J254" s="243"/>
    </row>
    <row r="255" spans="2:10" x14ac:dyDescent="0.2">
      <c r="B255" s="243"/>
      <c r="C255" s="243"/>
      <c r="D255" s="243"/>
      <c r="E255" s="243"/>
      <c r="F255" s="243"/>
      <c r="G255" s="243"/>
      <c r="H255" s="243"/>
      <c r="I255" s="87" t="str">
        <f>_xlfn.IFNA(INDEX(Options!$B$2:$F$6,MATCH($G255,Options!$A$2:$A$6,0),MATCH('5. Project Risk Profile EXAMPLE'!$H255,Options!$B$1:$F$1,0)),"")</f>
        <v/>
      </c>
      <c r="J255" s="243"/>
    </row>
    <row r="256" spans="2:10" x14ac:dyDescent="0.2">
      <c r="B256" s="243"/>
      <c r="C256" s="243"/>
      <c r="D256" s="243"/>
      <c r="E256" s="243"/>
      <c r="F256" s="243"/>
      <c r="G256" s="243"/>
      <c r="H256" s="243"/>
      <c r="I256" s="87" t="str">
        <f>_xlfn.IFNA(INDEX(Options!$B$2:$F$6,MATCH($G256,Options!$A$2:$A$6,0),MATCH('5. Project Risk Profile EXAMPLE'!$H256,Options!$B$1:$F$1,0)),"")</f>
        <v/>
      </c>
      <c r="J256" s="243"/>
    </row>
    <row r="257" spans="2:10" x14ac:dyDescent="0.2">
      <c r="B257" s="243"/>
      <c r="C257" s="243"/>
      <c r="D257" s="243"/>
      <c r="E257" s="243"/>
      <c r="F257" s="243"/>
      <c r="G257" s="243"/>
      <c r="H257" s="243"/>
      <c r="I257" s="87" t="str">
        <f>_xlfn.IFNA(INDEX(Options!$B$2:$F$6,MATCH($G257,Options!$A$2:$A$6,0),MATCH('5. Project Risk Profile EXAMPLE'!$H257,Options!$B$1:$F$1,0)),"")</f>
        <v/>
      </c>
      <c r="J257" s="243"/>
    </row>
    <row r="258" spans="2:10" x14ac:dyDescent="0.2">
      <c r="B258" s="243"/>
      <c r="C258" s="243"/>
      <c r="D258" s="243"/>
      <c r="E258" s="243"/>
      <c r="F258" s="243"/>
      <c r="G258" s="243"/>
      <c r="H258" s="243"/>
      <c r="I258" s="87" t="str">
        <f>_xlfn.IFNA(INDEX(Options!$B$2:$F$6,MATCH($G258,Options!$A$2:$A$6,0),MATCH('5. Project Risk Profile EXAMPLE'!$H258,Options!$B$1:$F$1,0)),"")</f>
        <v/>
      </c>
      <c r="J258" s="243"/>
    </row>
    <row r="259" spans="2:10" x14ac:dyDescent="0.2">
      <c r="B259" s="243"/>
      <c r="C259" s="243"/>
      <c r="D259" s="243"/>
      <c r="E259" s="243"/>
      <c r="F259" s="243"/>
      <c r="G259" s="243"/>
      <c r="H259" s="243"/>
      <c r="I259" s="87" t="str">
        <f>_xlfn.IFNA(INDEX(Options!$B$2:$F$6,MATCH($G259,Options!$A$2:$A$6,0),MATCH('5. Project Risk Profile EXAMPLE'!$H259,Options!$B$1:$F$1,0)),"")</f>
        <v/>
      </c>
      <c r="J259" s="243"/>
    </row>
    <row r="260" spans="2:10" x14ac:dyDescent="0.2">
      <c r="B260" s="243"/>
      <c r="C260" s="243"/>
      <c r="D260" s="243"/>
      <c r="E260" s="243"/>
      <c r="F260" s="243"/>
      <c r="G260" s="243"/>
      <c r="H260" s="243"/>
      <c r="I260" s="87" t="str">
        <f>_xlfn.IFNA(INDEX(Options!$B$2:$F$6,MATCH($G260,Options!$A$2:$A$6,0),MATCH('5. Project Risk Profile EXAMPLE'!$H260,Options!$B$1:$F$1,0)),"")</f>
        <v/>
      </c>
      <c r="J260" s="243"/>
    </row>
    <row r="261" spans="2:10" x14ac:dyDescent="0.2">
      <c r="B261" s="243"/>
      <c r="C261" s="243"/>
      <c r="D261" s="243"/>
      <c r="E261" s="243"/>
      <c r="F261" s="243"/>
      <c r="G261" s="243"/>
      <c r="H261" s="243"/>
      <c r="I261" s="87" t="str">
        <f>_xlfn.IFNA(INDEX(Options!$B$2:$F$6,MATCH($G261,Options!$A$2:$A$6,0),MATCH('5. Project Risk Profile EXAMPLE'!$H261,Options!$B$1:$F$1,0)),"")</f>
        <v/>
      </c>
      <c r="J261" s="243"/>
    </row>
    <row r="262" spans="2:10" x14ac:dyDescent="0.2">
      <c r="B262" s="243"/>
      <c r="C262" s="243"/>
      <c r="D262" s="243"/>
      <c r="E262" s="243"/>
      <c r="F262" s="243"/>
      <c r="G262" s="243"/>
      <c r="H262" s="243"/>
      <c r="I262" s="87" t="str">
        <f>_xlfn.IFNA(INDEX(Options!$B$2:$F$6,MATCH($G262,Options!$A$2:$A$6,0),MATCH('5. Project Risk Profile EXAMPLE'!$H262,Options!$B$1:$F$1,0)),"")</f>
        <v/>
      </c>
      <c r="J262" s="243"/>
    </row>
    <row r="263" spans="2:10" x14ac:dyDescent="0.2">
      <c r="B263" s="243"/>
      <c r="C263" s="243"/>
      <c r="D263" s="243"/>
      <c r="E263" s="243"/>
      <c r="F263" s="243"/>
      <c r="G263" s="243"/>
      <c r="H263" s="243"/>
      <c r="I263" s="87" t="str">
        <f>_xlfn.IFNA(INDEX(Options!$B$2:$F$6,MATCH($G263,Options!$A$2:$A$6,0),MATCH('5. Project Risk Profile EXAMPLE'!$H263,Options!$B$1:$F$1,0)),"")</f>
        <v/>
      </c>
      <c r="J263" s="243"/>
    </row>
    <row r="264" spans="2:10" x14ac:dyDescent="0.2">
      <c r="B264" s="243"/>
      <c r="C264" s="243"/>
      <c r="D264" s="243"/>
      <c r="E264" s="243"/>
      <c r="F264" s="243"/>
      <c r="G264" s="243"/>
      <c r="H264" s="243"/>
      <c r="I264" s="87" t="str">
        <f>_xlfn.IFNA(INDEX(Options!$B$2:$F$6,MATCH($G264,Options!$A$2:$A$6,0),MATCH('5. Project Risk Profile EXAMPLE'!$H264,Options!$B$1:$F$1,0)),"")</f>
        <v/>
      </c>
      <c r="J264" s="243"/>
    </row>
    <row r="265" spans="2:10" x14ac:dyDescent="0.2">
      <c r="B265" s="243"/>
      <c r="C265" s="243"/>
      <c r="D265" s="243"/>
      <c r="E265" s="243"/>
      <c r="F265" s="243"/>
      <c r="G265" s="243"/>
      <c r="H265" s="243"/>
      <c r="I265" s="87" t="str">
        <f>_xlfn.IFNA(INDEX(Options!$B$2:$F$6,MATCH($G265,Options!$A$2:$A$6,0),MATCH('5. Project Risk Profile EXAMPLE'!$H265,Options!$B$1:$F$1,0)),"")</f>
        <v/>
      </c>
      <c r="J265" s="243"/>
    </row>
    <row r="266" spans="2:10" x14ac:dyDescent="0.2">
      <c r="B266" s="243"/>
      <c r="C266" s="243"/>
      <c r="D266" s="243"/>
      <c r="E266" s="243"/>
      <c r="F266" s="243"/>
      <c r="G266" s="243"/>
      <c r="H266" s="243"/>
      <c r="I266" s="87" t="str">
        <f>_xlfn.IFNA(INDEX(Options!$B$2:$F$6,MATCH($G266,Options!$A$2:$A$6,0),MATCH('5. Project Risk Profile EXAMPLE'!$H266,Options!$B$1:$F$1,0)),"")</f>
        <v/>
      </c>
      <c r="J266" s="243"/>
    </row>
    <row r="267" spans="2:10" x14ac:dyDescent="0.2">
      <c r="B267" s="243"/>
      <c r="C267" s="243"/>
      <c r="D267" s="243"/>
      <c r="E267" s="243"/>
      <c r="F267" s="243"/>
      <c r="G267" s="243"/>
      <c r="H267" s="243"/>
      <c r="I267" s="87" t="str">
        <f>_xlfn.IFNA(INDEX(Options!$B$2:$F$6,MATCH($G267,Options!$A$2:$A$6,0),MATCH('5. Project Risk Profile EXAMPLE'!$H267,Options!$B$1:$F$1,0)),"")</f>
        <v/>
      </c>
      <c r="J267" s="243"/>
    </row>
    <row r="268" spans="2:10" x14ac:dyDescent="0.2">
      <c r="B268" s="243"/>
      <c r="C268" s="243"/>
      <c r="D268" s="243"/>
      <c r="E268" s="243"/>
      <c r="F268" s="243"/>
      <c r="G268" s="243"/>
      <c r="H268" s="243"/>
      <c r="I268" s="87" t="str">
        <f>_xlfn.IFNA(INDEX(Options!$B$2:$F$6,MATCH($G268,Options!$A$2:$A$6,0),MATCH('5. Project Risk Profile EXAMPLE'!$H268,Options!$B$1:$F$1,0)),"")</f>
        <v/>
      </c>
      <c r="J268" s="243"/>
    </row>
    <row r="269" spans="2:10" x14ac:dyDescent="0.2">
      <c r="B269" s="243"/>
      <c r="C269" s="243"/>
      <c r="D269" s="243"/>
      <c r="E269" s="243"/>
      <c r="F269" s="243"/>
      <c r="G269" s="243"/>
      <c r="H269" s="243"/>
      <c r="I269" s="87" t="str">
        <f>_xlfn.IFNA(INDEX(Options!$B$2:$F$6,MATCH($G269,Options!$A$2:$A$6,0),MATCH('5. Project Risk Profile EXAMPLE'!$H269,Options!$B$1:$F$1,0)),"")</f>
        <v/>
      </c>
      <c r="J269" s="243"/>
    </row>
    <row r="270" spans="2:10" x14ac:dyDescent="0.2">
      <c r="B270" s="243"/>
      <c r="C270" s="243"/>
      <c r="D270" s="243"/>
      <c r="E270" s="243"/>
      <c r="F270" s="243"/>
      <c r="G270" s="243"/>
      <c r="H270" s="243"/>
      <c r="I270" s="87" t="str">
        <f>_xlfn.IFNA(INDEX(Options!$B$2:$F$6,MATCH($G270,Options!$A$2:$A$6,0),MATCH('5. Project Risk Profile EXAMPLE'!$H270,Options!$B$1:$F$1,0)),"")</f>
        <v/>
      </c>
      <c r="J270" s="243"/>
    </row>
    <row r="271" spans="2:10" x14ac:dyDescent="0.2">
      <c r="B271" s="243"/>
      <c r="C271" s="243"/>
      <c r="D271" s="243"/>
      <c r="E271" s="243"/>
      <c r="F271" s="243"/>
      <c r="G271" s="243"/>
      <c r="H271" s="243"/>
      <c r="I271" s="87" t="str">
        <f>_xlfn.IFNA(INDEX(Options!$B$2:$F$6,MATCH($G271,Options!$A$2:$A$6,0),MATCH('5. Project Risk Profile EXAMPLE'!$H271,Options!$B$1:$F$1,0)),"")</f>
        <v/>
      </c>
      <c r="J271" s="243"/>
    </row>
    <row r="272" spans="2:10" x14ac:dyDescent="0.2">
      <c r="B272" s="243"/>
      <c r="C272" s="243"/>
      <c r="D272" s="243"/>
      <c r="E272" s="243"/>
      <c r="F272" s="243"/>
      <c r="G272" s="243"/>
      <c r="H272" s="243"/>
      <c r="I272" s="87" t="str">
        <f>_xlfn.IFNA(INDEX(Options!$B$2:$F$6,MATCH($G272,Options!$A$2:$A$6,0),MATCH('5. Project Risk Profile EXAMPLE'!$H272,Options!$B$1:$F$1,0)),"")</f>
        <v/>
      </c>
      <c r="J272" s="243"/>
    </row>
    <row r="273" spans="2:10" x14ac:dyDescent="0.2">
      <c r="B273" s="243"/>
      <c r="C273" s="243"/>
      <c r="D273" s="243"/>
      <c r="E273" s="243"/>
      <c r="F273" s="243"/>
      <c r="G273" s="243"/>
      <c r="H273" s="243"/>
      <c r="I273" s="87" t="str">
        <f>_xlfn.IFNA(INDEX(Options!$B$2:$F$6,MATCH($G273,Options!$A$2:$A$6,0),MATCH('5. Project Risk Profile EXAMPLE'!$H273,Options!$B$1:$F$1,0)),"")</f>
        <v/>
      </c>
      <c r="J273" s="243"/>
    </row>
    <row r="274" spans="2:10" x14ac:dyDescent="0.2">
      <c r="B274" s="243"/>
      <c r="C274" s="243"/>
      <c r="D274" s="243"/>
      <c r="E274" s="243"/>
      <c r="F274" s="243"/>
      <c r="G274" s="243"/>
      <c r="H274" s="243"/>
      <c r="I274" s="87" t="str">
        <f>_xlfn.IFNA(INDEX(Options!$B$2:$F$6,MATCH($G274,Options!$A$2:$A$6,0),MATCH('5. Project Risk Profile EXAMPLE'!$H274,Options!$B$1:$F$1,0)),"")</f>
        <v/>
      </c>
      <c r="J274" s="243"/>
    </row>
    <row r="275" spans="2:10" x14ac:dyDescent="0.2">
      <c r="B275" s="243"/>
      <c r="C275" s="243"/>
      <c r="D275" s="243"/>
      <c r="E275" s="243"/>
      <c r="F275" s="243"/>
      <c r="G275" s="243"/>
      <c r="H275" s="243"/>
      <c r="I275" s="87" t="str">
        <f>_xlfn.IFNA(INDEX(Options!$B$2:$F$6,MATCH($G275,Options!$A$2:$A$6,0),MATCH('5. Project Risk Profile EXAMPLE'!$H275,Options!$B$1:$F$1,0)),"")</f>
        <v/>
      </c>
      <c r="J275" s="243"/>
    </row>
    <row r="276" spans="2:10" x14ac:dyDescent="0.2">
      <c r="B276" s="243"/>
      <c r="C276" s="243"/>
      <c r="D276" s="243"/>
      <c r="E276" s="243"/>
      <c r="F276" s="243"/>
      <c r="G276" s="243"/>
      <c r="H276" s="243"/>
      <c r="I276" s="87" t="str">
        <f>_xlfn.IFNA(INDEX(Options!$B$2:$F$6,MATCH($G276,Options!$A$2:$A$6,0),MATCH('5. Project Risk Profile EXAMPLE'!$H276,Options!$B$1:$F$1,0)),"")</f>
        <v/>
      </c>
      <c r="J276" s="243"/>
    </row>
    <row r="277" spans="2:10" x14ac:dyDescent="0.2">
      <c r="B277" s="243"/>
      <c r="C277" s="243"/>
      <c r="D277" s="243"/>
      <c r="E277" s="243"/>
      <c r="F277" s="243"/>
      <c r="G277" s="243"/>
      <c r="H277" s="243"/>
      <c r="I277" s="87" t="str">
        <f>_xlfn.IFNA(INDEX(Options!$B$2:$F$6,MATCH($G277,Options!$A$2:$A$6,0),MATCH('5. Project Risk Profile EXAMPLE'!$H277,Options!$B$1:$F$1,0)),"")</f>
        <v/>
      </c>
      <c r="J277" s="243"/>
    </row>
    <row r="278" spans="2:10" x14ac:dyDescent="0.2">
      <c r="B278" s="243"/>
      <c r="C278" s="243"/>
      <c r="D278" s="243"/>
      <c r="E278" s="243"/>
      <c r="F278" s="243"/>
      <c r="G278" s="243"/>
      <c r="H278" s="243"/>
      <c r="I278" s="87" t="str">
        <f>_xlfn.IFNA(INDEX(Options!$B$2:$F$6,MATCH($G278,Options!$A$2:$A$6,0),MATCH('5. Project Risk Profile EXAMPLE'!$H278,Options!$B$1:$F$1,0)),"")</f>
        <v/>
      </c>
      <c r="J278" s="243"/>
    </row>
    <row r="279" spans="2:10" x14ac:dyDescent="0.2">
      <c r="B279" s="243"/>
      <c r="C279" s="243"/>
      <c r="D279" s="243"/>
      <c r="E279" s="243"/>
      <c r="F279" s="243"/>
      <c r="G279" s="243"/>
      <c r="H279" s="243"/>
      <c r="I279" s="87" t="str">
        <f>_xlfn.IFNA(INDEX(Options!$B$2:$F$6,MATCH($G279,Options!$A$2:$A$6,0),MATCH('5. Project Risk Profile EXAMPLE'!$H279,Options!$B$1:$F$1,0)),"")</f>
        <v/>
      </c>
      <c r="J279" s="243"/>
    </row>
    <row r="280" spans="2:10" x14ac:dyDescent="0.2">
      <c r="B280" s="243"/>
      <c r="C280" s="243"/>
      <c r="D280" s="243"/>
      <c r="E280" s="243"/>
      <c r="F280" s="243"/>
      <c r="G280" s="243"/>
      <c r="H280" s="243"/>
      <c r="I280" s="87" t="str">
        <f>_xlfn.IFNA(INDEX(Options!$B$2:$F$6,MATCH($G280,Options!$A$2:$A$6,0),MATCH('5. Project Risk Profile EXAMPLE'!$H280,Options!$B$1:$F$1,0)),"")</f>
        <v/>
      </c>
      <c r="J280" s="243"/>
    </row>
    <row r="281" spans="2:10" x14ac:dyDescent="0.2">
      <c r="B281" s="243"/>
      <c r="C281" s="243"/>
      <c r="D281" s="243"/>
      <c r="E281" s="243"/>
      <c r="F281" s="243"/>
      <c r="G281" s="243"/>
      <c r="H281" s="243"/>
      <c r="I281" s="87" t="str">
        <f>_xlfn.IFNA(INDEX(Options!$B$2:$F$6,MATCH($G281,Options!$A$2:$A$6,0),MATCH('5. Project Risk Profile EXAMPLE'!$H281,Options!$B$1:$F$1,0)),"")</f>
        <v/>
      </c>
      <c r="J281" s="243"/>
    </row>
    <row r="282" spans="2:10" x14ac:dyDescent="0.2">
      <c r="B282" s="243"/>
      <c r="C282" s="243"/>
      <c r="D282" s="243"/>
      <c r="E282" s="243"/>
      <c r="F282" s="243"/>
      <c r="G282" s="243"/>
      <c r="H282" s="243"/>
      <c r="I282" s="87" t="str">
        <f>_xlfn.IFNA(INDEX(Options!$B$2:$F$6,MATCH($G282,Options!$A$2:$A$6,0),MATCH('5. Project Risk Profile EXAMPLE'!$H282,Options!$B$1:$F$1,0)),"")</f>
        <v/>
      </c>
      <c r="J282" s="243"/>
    </row>
    <row r="283" spans="2:10" x14ac:dyDescent="0.2">
      <c r="B283" s="243"/>
      <c r="C283" s="243"/>
      <c r="D283" s="243"/>
      <c r="E283" s="243"/>
      <c r="F283" s="243"/>
      <c r="G283" s="243"/>
      <c r="H283" s="243"/>
      <c r="I283" s="87" t="str">
        <f>_xlfn.IFNA(INDEX(Options!$B$2:$F$6,MATCH($G283,Options!$A$2:$A$6,0),MATCH('5. Project Risk Profile EXAMPLE'!$H283,Options!$B$1:$F$1,0)),"")</f>
        <v/>
      </c>
      <c r="J283" s="243"/>
    </row>
    <row r="284" spans="2:10" x14ac:dyDescent="0.2">
      <c r="B284" s="243"/>
      <c r="C284" s="243"/>
      <c r="D284" s="243"/>
      <c r="E284" s="243"/>
      <c r="F284" s="243"/>
      <c r="G284" s="243"/>
      <c r="H284" s="243"/>
      <c r="I284" s="87" t="str">
        <f>_xlfn.IFNA(INDEX(Options!$B$2:$F$6,MATCH($G284,Options!$A$2:$A$6,0),MATCH('5. Project Risk Profile EXAMPLE'!$H284,Options!$B$1:$F$1,0)),"")</f>
        <v/>
      </c>
      <c r="J284" s="243"/>
    </row>
    <row r="285" spans="2:10" x14ac:dyDescent="0.2">
      <c r="B285" s="243"/>
      <c r="C285" s="243"/>
      <c r="D285" s="243"/>
      <c r="E285" s="243"/>
      <c r="F285" s="243"/>
      <c r="G285" s="243"/>
      <c r="H285" s="243"/>
      <c r="I285" s="87" t="str">
        <f>_xlfn.IFNA(INDEX(Options!$B$2:$F$6,MATCH($G285,Options!$A$2:$A$6,0),MATCH('5. Project Risk Profile EXAMPLE'!$H285,Options!$B$1:$F$1,0)),"")</f>
        <v/>
      </c>
      <c r="J285" s="243"/>
    </row>
    <row r="286" spans="2:10" x14ac:dyDescent="0.2">
      <c r="B286" s="243"/>
      <c r="C286" s="243"/>
      <c r="D286" s="243"/>
      <c r="E286" s="243"/>
      <c r="F286" s="243"/>
      <c r="G286" s="243"/>
      <c r="H286" s="243"/>
      <c r="I286" s="87" t="str">
        <f>_xlfn.IFNA(INDEX(Options!$B$2:$F$6,MATCH($G286,Options!$A$2:$A$6,0),MATCH('5. Project Risk Profile EXAMPLE'!$H286,Options!$B$1:$F$1,0)),"")</f>
        <v/>
      </c>
      <c r="J286" s="243"/>
    </row>
    <row r="287" spans="2:10" x14ac:dyDescent="0.2">
      <c r="B287" s="243"/>
      <c r="C287" s="243"/>
      <c r="D287" s="243"/>
      <c r="E287" s="243"/>
      <c r="F287" s="243"/>
      <c r="G287" s="243"/>
      <c r="H287" s="243"/>
      <c r="I287" s="87" t="str">
        <f>_xlfn.IFNA(INDEX(Options!$B$2:$F$6,MATCH($G287,Options!$A$2:$A$6,0),MATCH('5. Project Risk Profile EXAMPLE'!$H287,Options!$B$1:$F$1,0)),"")</f>
        <v/>
      </c>
      <c r="J287" s="243"/>
    </row>
    <row r="288" spans="2:10" x14ac:dyDescent="0.2">
      <c r="B288" s="243"/>
      <c r="C288" s="243"/>
      <c r="D288" s="243"/>
      <c r="E288" s="243"/>
      <c r="F288" s="243"/>
      <c r="G288" s="243"/>
      <c r="H288" s="243"/>
      <c r="I288" s="87" t="str">
        <f>_xlfn.IFNA(INDEX(Options!$B$2:$F$6,MATCH($G288,Options!$A$2:$A$6,0),MATCH('5. Project Risk Profile EXAMPLE'!$H288,Options!$B$1:$F$1,0)),"")</f>
        <v/>
      </c>
      <c r="J288" s="243"/>
    </row>
    <row r="289" spans="2:10" x14ac:dyDescent="0.2">
      <c r="B289" s="243"/>
      <c r="C289" s="243"/>
      <c r="D289" s="243"/>
      <c r="E289" s="243"/>
      <c r="F289" s="243"/>
      <c r="G289" s="243"/>
      <c r="H289" s="243"/>
      <c r="I289" s="87" t="str">
        <f>_xlfn.IFNA(INDEX(Options!$B$2:$F$6,MATCH($G289,Options!$A$2:$A$6,0),MATCH('5. Project Risk Profile EXAMPLE'!$H289,Options!$B$1:$F$1,0)),"")</f>
        <v/>
      </c>
      <c r="J289" s="243"/>
    </row>
    <row r="290" spans="2:10" x14ac:dyDescent="0.2">
      <c r="B290" s="243"/>
      <c r="C290" s="243"/>
      <c r="D290" s="243"/>
      <c r="E290" s="243"/>
      <c r="F290" s="243"/>
      <c r="G290" s="243"/>
      <c r="H290" s="243"/>
      <c r="I290" s="87" t="str">
        <f>_xlfn.IFNA(INDEX(Options!$B$2:$F$6,MATCH($G290,Options!$A$2:$A$6,0),MATCH('5. Project Risk Profile EXAMPLE'!$H290,Options!$B$1:$F$1,0)),"")</f>
        <v/>
      </c>
      <c r="J290" s="243"/>
    </row>
    <row r="291" spans="2:10" x14ac:dyDescent="0.2">
      <c r="B291" s="243"/>
      <c r="C291" s="243"/>
      <c r="D291" s="243"/>
      <c r="E291" s="243"/>
      <c r="F291" s="243"/>
      <c r="G291" s="243"/>
      <c r="H291" s="243"/>
      <c r="I291" s="87" t="str">
        <f>_xlfn.IFNA(INDEX(Options!$B$2:$F$6,MATCH($G291,Options!$A$2:$A$6,0),MATCH('5. Project Risk Profile EXAMPLE'!$H291,Options!$B$1:$F$1,0)),"")</f>
        <v/>
      </c>
      <c r="J291" s="243"/>
    </row>
    <row r="292" spans="2:10" x14ac:dyDescent="0.2">
      <c r="B292" s="243"/>
      <c r="C292" s="243"/>
      <c r="D292" s="243"/>
      <c r="E292" s="243"/>
      <c r="F292" s="243"/>
      <c r="G292" s="243"/>
      <c r="H292" s="243"/>
      <c r="I292" s="87" t="str">
        <f>_xlfn.IFNA(INDEX(Options!$B$2:$F$6,MATCH($G292,Options!$A$2:$A$6,0),MATCH('5. Project Risk Profile EXAMPLE'!$H292,Options!$B$1:$F$1,0)),"")</f>
        <v/>
      </c>
      <c r="J292" s="243"/>
    </row>
    <row r="293" spans="2:10" x14ac:dyDescent="0.2">
      <c r="B293" s="243"/>
      <c r="C293" s="243"/>
      <c r="D293" s="243"/>
      <c r="E293" s="243"/>
      <c r="F293" s="243"/>
      <c r="G293" s="243"/>
      <c r="H293" s="243"/>
      <c r="I293" s="87" t="str">
        <f>_xlfn.IFNA(INDEX(Options!$B$2:$F$6,MATCH($G293,Options!$A$2:$A$6,0),MATCH('5. Project Risk Profile EXAMPLE'!$H293,Options!$B$1:$F$1,0)),"")</f>
        <v/>
      </c>
      <c r="J293" s="243"/>
    </row>
    <row r="294" spans="2:10" x14ac:dyDescent="0.2">
      <c r="B294" s="243"/>
      <c r="C294" s="243"/>
      <c r="D294" s="243"/>
      <c r="E294" s="243"/>
      <c r="F294" s="243"/>
      <c r="G294" s="243"/>
      <c r="H294" s="243"/>
      <c r="I294" s="87" t="str">
        <f>_xlfn.IFNA(INDEX(Options!$B$2:$F$6,MATCH($G294,Options!$A$2:$A$6,0),MATCH('5. Project Risk Profile EXAMPLE'!$H294,Options!$B$1:$F$1,0)),"")</f>
        <v/>
      </c>
      <c r="J294" s="243"/>
    </row>
    <row r="295" spans="2:10" x14ac:dyDescent="0.2">
      <c r="B295" s="243"/>
      <c r="C295" s="243"/>
      <c r="D295" s="243"/>
      <c r="E295" s="243"/>
      <c r="F295" s="243"/>
      <c r="G295" s="243"/>
      <c r="H295" s="243"/>
      <c r="I295" s="87" t="str">
        <f>_xlfn.IFNA(INDEX(Options!$B$2:$F$6,MATCH($G295,Options!$A$2:$A$6,0),MATCH('5. Project Risk Profile EXAMPLE'!$H295,Options!$B$1:$F$1,0)),"")</f>
        <v/>
      </c>
      <c r="J295" s="243"/>
    </row>
    <row r="296" spans="2:10" x14ac:dyDescent="0.2">
      <c r="B296" s="243"/>
      <c r="C296" s="243"/>
      <c r="D296" s="243"/>
      <c r="E296" s="243"/>
      <c r="F296" s="243"/>
      <c r="G296" s="243"/>
      <c r="H296" s="243"/>
      <c r="I296" s="87" t="str">
        <f>_xlfn.IFNA(INDEX(Options!$B$2:$F$6,MATCH($G296,Options!$A$2:$A$6,0),MATCH('5. Project Risk Profile EXAMPLE'!$H296,Options!$B$1:$F$1,0)),"")</f>
        <v/>
      </c>
      <c r="J296" s="243"/>
    </row>
    <row r="297" spans="2:10" x14ac:dyDescent="0.2">
      <c r="B297" s="243"/>
      <c r="C297" s="243"/>
      <c r="D297" s="243"/>
      <c r="E297" s="243"/>
      <c r="F297" s="243"/>
      <c r="G297" s="243"/>
      <c r="H297" s="243"/>
      <c r="I297" s="87" t="str">
        <f>_xlfn.IFNA(INDEX(Options!$B$2:$F$6,MATCH($G297,Options!$A$2:$A$6,0),MATCH('5. Project Risk Profile EXAMPLE'!$H297,Options!$B$1:$F$1,0)),"")</f>
        <v/>
      </c>
      <c r="J297" s="243"/>
    </row>
    <row r="298" spans="2:10" x14ac:dyDescent="0.2">
      <c r="B298" s="243"/>
      <c r="C298" s="243"/>
      <c r="D298" s="243"/>
      <c r="E298" s="243"/>
      <c r="F298" s="243"/>
      <c r="G298" s="243"/>
      <c r="H298" s="243"/>
      <c r="I298" s="87" t="str">
        <f>_xlfn.IFNA(INDEX(Options!$B$2:$F$6,MATCH($G298,Options!$A$2:$A$6,0),MATCH('5. Project Risk Profile EXAMPLE'!$H298,Options!$B$1:$F$1,0)),"")</f>
        <v/>
      </c>
      <c r="J298" s="243"/>
    </row>
    <row r="299" spans="2:10" x14ac:dyDescent="0.2">
      <c r="B299" s="243"/>
      <c r="C299" s="243"/>
      <c r="D299" s="243"/>
      <c r="E299" s="243"/>
      <c r="F299" s="243"/>
      <c r="G299" s="243"/>
      <c r="H299" s="243"/>
      <c r="I299" s="87" t="str">
        <f>_xlfn.IFNA(INDEX(Options!$B$2:$F$6,MATCH($G299,Options!$A$2:$A$6,0),MATCH('5. Project Risk Profile EXAMPLE'!$H299,Options!$B$1:$F$1,0)),"")</f>
        <v/>
      </c>
      <c r="J299" s="243"/>
    </row>
    <row r="300" spans="2:10" x14ac:dyDescent="0.2">
      <c r="B300" s="243"/>
      <c r="C300" s="243"/>
      <c r="D300" s="243"/>
      <c r="E300" s="243"/>
      <c r="F300" s="243"/>
      <c r="G300" s="243"/>
      <c r="H300" s="243"/>
      <c r="I300" s="87" t="str">
        <f>_xlfn.IFNA(INDEX(Options!$B$2:$F$6,MATCH($G300,Options!$A$2:$A$6,0),MATCH('5. Project Risk Profile EXAMPLE'!$H300,Options!$B$1:$F$1,0)),"")</f>
        <v/>
      </c>
      <c r="J300" s="243"/>
    </row>
    <row r="301" spans="2:10" x14ac:dyDescent="0.2">
      <c r="B301" s="243"/>
      <c r="C301" s="243"/>
      <c r="D301" s="243"/>
      <c r="E301" s="243"/>
      <c r="F301" s="243"/>
      <c r="G301" s="243"/>
      <c r="H301" s="243"/>
      <c r="I301" s="87" t="str">
        <f>_xlfn.IFNA(INDEX(Options!$B$2:$F$6,MATCH($G301,Options!$A$2:$A$6,0),MATCH('5. Project Risk Profile EXAMPLE'!$H301,Options!$B$1:$F$1,0)),"")</f>
        <v/>
      </c>
      <c r="J301" s="243"/>
    </row>
    <row r="302" spans="2:10" x14ac:dyDescent="0.2">
      <c r="B302" s="243"/>
      <c r="C302" s="243"/>
      <c r="D302" s="243"/>
      <c r="E302" s="243"/>
      <c r="F302" s="243"/>
      <c r="G302" s="243"/>
      <c r="H302" s="243"/>
      <c r="I302" s="87" t="str">
        <f>_xlfn.IFNA(INDEX(Options!$B$2:$F$6,MATCH($G302,Options!$A$2:$A$6,0),MATCH('5. Project Risk Profile EXAMPLE'!$H302,Options!$B$1:$F$1,0)),"")</f>
        <v/>
      </c>
      <c r="J302" s="243"/>
    </row>
    <row r="303" spans="2:10" x14ac:dyDescent="0.2">
      <c r="B303" s="243"/>
      <c r="C303" s="243"/>
      <c r="D303" s="243"/>
      <c r="E303" s="243"/>
      <c r="F303" s="243"/>
      <c r="G303" s="243"/>
      <c r="H303" s="243"/>
      <c r="I303" s="87" t="str">
        <f>_xlfn.IFNA(INDEX(Options!$B$2:$F$6,MATCH($G303,Options!$A$2:$A$6,0),MATCH('5. Project Risk Profile EXAMPLE'!$H303,Options!$B$1:$F$1,0)),"")</f>
        <v/>
      </c>
      <c r="J303" s="243"/>
    </row>
  </sheetData>
  <sheetProtection algorithmName="SHA-512" hashValue="PBj+dFOZzIYU4Ix7H8+9wl57PyPaogHIcG4BAIsB3uE2p8HgWJrFO0Yl+1tTeSiJvPpSNAa3SLGPYNEQqDlmsw==" saltValue="x1HDucED5MEzDo7RSfnA8g==" spinCount="100000" sheet="1" objects="1" scenarios="1" insertRows="0" sort="0"/>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Options!$A$8:$A$10</xm:f>
          </x14:formula1>
          <xm:sqref>E4:E303</xm:sqref>
        </x14:dataValidation>
        <x14:dataValidation type="list" allowBlank="1" showInputMessage="1" showErrorMessage="1">
          <x14:formula1>
            <xm:f>Options!$B$1:$F$1</xm:f>
          </x14:formula1>
          <xm:sqref>H4:H303</xm:sqref>
        </x14:dataValidation>
        <x14:dataValidation type="list" allowBlank="1" showInputMessage="1" showErrorMessage="1">
          <x14:formula1>
            <xm:f>Options!$A$2:$A$6</xm:f>
          </x14:formula1>
          <xm:sqref>G4:G303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8"/>
  <sheetViews>
    <sheetView showGridLines="0" zoomScaleNormal="100" workbookViewId="0">
      <selection activeCell="B19" sqref="B19"/>
    </sheetView>
  </sheetViews>
  <sheetFormatPr defaultRowHeight="12.75" x14ac:dyDescent="0.2"/>
  <cols>
    <col min="1" max="1" width="1.7109375" customWidth="1"/>
    <col min="2" max="2" width="31.7109375" bestFit="1" customWidth="1"/>
    <col min="3" max="3" width="65.28515625" bestFit="1" customWidth="1"/>
    <col min="4" max="5" width="17.28515625" customWidth="1"/>
    <col min="6" max="6" width="16.42578125" customWidth="1"/>
    <col min="7" max="7" width="12.140625" bestFit="1" customWidth="1"/>
    <col min="8" max="8" width="74.85546875" customWidth="1"/>
  </cols>
  <sheetData>
    <row r="1" spans="2:9" ht="30" x14ac:dyDescent="0.2">
      <c r="B1" s="107" t="s">
        <v>260</v>
      </c>
    </row>
    <row r="2" spans="2:9" ht="19.5" customHeight="1" x14ac:dyDescent="0.2">
      <c r="B2" s="107"/>
      <c r="C2" s="107"/>
    </row>
    <row r="3" spans="2:9" ht="19.5" customHeight="1" x14ac:dyDescent="0.2">
      <c r="B3" s="107"/>
      <c r="C3" s="107"/>
    </row>
    <row r="4" spans="2:9" ht="18.75" customHeight="1" thickBot="1" x14ac:dyDescent="0.25">
      <c r="C4" s="107"/>
    </row>
    <row r="5" spans="2:9" ht="27" customHeight="1" thickBot="1" x14ac:dyDescent="0.25">
      <c r="C5" s="107"/>
      <c r="D5" s="259" t="s">
        <v>121</v>
      </c>
      <c r="E5" s="259" t="s">
        <v>121</v>
      </c>
    </row>
    <row r="6" spans="2:9" ht="13.5" thickBot="1" x14ac:dyDescent="0.25">
      <c r="B6" s="153" t="s">
        <v>257</v>
      </c>
      <c r="C6" s="153" t="s">
        <v>275</v>
      </c>
      <c r="D6" s="164" t="s">
        <v>122</v>
      </c>
      <c r="E6" s="156" t="s">
        <v>123</v>
      </c>
      <c r="F6" s="155" t="s">
        <v>120</v>
      </c>
      <c r="G6" s="155" t="s">
        <v>258</v>
      </c>
      <c r="H6" s="156" t="s">
        <v>242</v>
      </c>
      <c r="I6" s="106"/>
    </row>
    <row r="7" spans="2:9" x14ac:dyDescent="0.2">
      <c r="B7" s="157" t="s">
        <v>292</v>
      </c>
      <c r="C7" s="157" t="s">
        <v>279</v>
      </c>
      <c r="D7" s="265">
        <v>8</v>
      </c>
      <c r="E7" s="266">
        <v>10</v>
      </c>
      <c r="F7" s="267">
        <v>10</v>
      </c>
      <c r="G7" s="158" t="s">
        <v>293</v>
      </c>
      <c r="H7" s="169" t="s">
        <v>294</v>
      </c>
    </row>
    <row r="8" spans="2:9" x14ac:dyDescent="0.2">
      <c r="B8" s="178" t="s">
        <v>295</v>
      </c>
      <c r="C8" s="178" t="s">
        <v>280</v>
      </c>
      <c r="D8" s="269">
        <v>3</v>
      </c>
      <c r="E8" s="268">
        <v>5</v>
      </c>
      <c r="F8" s="270">
        <v>3</v>
      </c>
      <c r="G8" s="135" t="s">
        <v>296</v>
      </c>
      <c r="H8" s="170" t="s">
        <v>297</v>
      </c>
    </row>
    <row r="9" spans="2:9" x14ac:dyDescent="0.2">
      <c r="B9" s="178" t="s">
        <v>298</v>
      </c>
      <c r="C9" s="178" t="s">
        <v>281</v>
      </c>
      <c r="D9" s="269">
        <v>3</v>
      </c>
      <c r="E9" s="268">
        <v>5</v>
      </c>
      <c r="F9" s="270">
        <v>3</v>
      </c>
      <c r="G9" s="135" t="s">
        <v>296</v>
      </c>
      <c r="H9" s="170" t="s">
        <v>299</v>
      </c>
    </row>
    <row r="10" spans="2:9" x14ac:dyDescent="0.2">
      <c r="B10" s="178" t="s">
        <v>300</v>
      </c>
      <c r="C10" s="178" t="s">
        <v>303</v>
      </c>
      <c r="D10" s="271" t="s">
        <v>304</v>
      </c>
      <c r="E10" s="268">
        <v>4</v>
      </c>
      <c r="F10" s="272" t="s">
        <v>304</v>
      </c>
      <c r="G10" s="135" t="s">
        <v>301</v>
      </c>
      <c r="H10" s="170" t="s">
        <v>302</v>
      </c>
    </row>
    <row r="11" spans="2:9" x14ac:dyDescent="0.2">
      <c r="B11" s="124" t="s">
        <v>206</v>
      </c>
      <c r="C11" s="178" t="s">
        <v>280</v>
      </c>
      <c r="D11" s="247">
        <v>2920</v>
      </c>
      <c r="E11" s="248">
        <v>4380</v>
      </c>
      <c r="F11" s="249">
        <v>3650</v>
      </c>
      <c r="G11" s="135" t="s">
        <v>202</v>
      </c>
      <c r="H11" s="170" t="s">
        <v>125</v>
      </c>
    </row>
    <row r="12" spans="2:9" x14ac:dyDescent="0.2">
      <c r="B12" s="124" t="s">
        <v>207</v>
      </c>
      <c r="C12" s="178" t="s">
        <v>281</v>
      </c>
      <c r="D12" s="247">
        <v>2320</v>
      </c>
      <c r="E12" s="248">
        <v>3480</v>
      </c>
      <c r="F12" s="249">
        <v>2900</v>
      </c>
      <c r="G12" s="135" t="s">
        <v>202</v>
      </c>
      <c r="H12" s="170" t="s">
        <v>125</v>
      </c>
    </row>
    <row r="13" spans="2:9" x14ac:dyDescent="0.2">
      <c r="B13" s="124" t="s">
        <v>208</v>
      </c>
      <c r="C13" s="178" t="s">
        <v>282</v>
      </c>
      <c r="D13" s="247">
        <v>0.16</v>
      </c>
      <c r="E13" s="248">
        <v>0.24000000000000002</v>
      </c>
      <c r="F13" s="249">
        <v>0.2</v>
      </c>
      <c r="G13" s="135" t="s">
        <v>203</v>
      </c>
      <c r="H13" s="170" t="s">
        <v>125</v>
      </c>
    </row>
    <row r="14" spans="2:9" x14ac:dyDescent="0.2">
      <c r="B14" s="124" t="s">
        <v>209</v>
      </c>
      <c r="C14" s="178" t="s">
        <v>283</v>
      </c>
      <c r="D14" s="247">
        <v>0.08</v>
      </c>
      <c r="E14" s="248">
        <v>0.12000000000000001</v>
      </c>
      <c r="F14" s="249">
        <v>0.1</v>
      </c>
      <c r="G14" s="135" t="s">
        <v>203</v>
      </c>
      <c r="H14" s="170" t="s">
        <v>125</v>
      </c>
    </row>
    <row r="15" spans="2:9" x14ac:dyDescent="0.2">
      <c r="B15" s="124" t="s">
        <v>210</v>
      </c>
      <c r="C15" s="178" t="s">
        <v>273</v>
      </c>
      <c r="D15" s="247">
        <v>36</v>
      </c>
      <c r="E15" s="248">
        <v>54</v>
      </c>
      <c r="F15" s="249">
        <v>45</v>
      </c>
      <c r="G15" s="135" t="s">
        <v>204</v>
      </c>
      <c r="H15" s="170" t="s">
        <v>125</v>
      </c>
    </row>
    <row r="16" spans="2:9" x14ac:dyDescent="0.2">
      <c r="B16" s="124" t="s">
        <v>211</v>
      </c>
      <c r="C16" s="178" t="s">
        <v>273</v>
      </c>
      <c r="D16" s="247">
        <v>14</v>
      </c>
      <c r="E16" s="248">
        <v>22</v>
      </c>
      <c r="F16" s="249">
        <v>18</v>
      </c>
      <c r="G16" s="135" t="s">
        <v>204</v>
      </c>
      <c r="H16" s="170" t="s">
        <v>125</v>
      </c>
    </row>
    <row r="17" spans="2:8" x14ac:dyDescent="0.2">
      <c r="B17" s="124" t="s">
        <v>212</v>
      </c>
      <c r="C17" s="178" t="s">
        <v>286</v>
      </c>
      <c r="D17" s="247">
        <v>696</v>
      </c>
      <c r="E17" s="248">
        <v>1044</v>
      </c>
      <c r="F17" s="249">
        <v>870</v>
      </c>
      <c r="G17" s="135" t="s">
        <v>205</v>
      </c>
      <c r="H17" s="170" t="s">
        <v>125</v>
      </c>
    </row>
    <row r="18" spans="2:8" ht="13.5" thickBot="1" x14ac:dyDescent="0.25">
      <c r="B18" s="161" t="s">
        <v>284</v>
      </c>
      <c r="C18" s="252" t="s">
        <v>285</v>
      </c>
      <c r="D18" s="167" t="s">
        <v>125</v>
      </c>
      <c r="E18" s="168" t="s">
        <v>125</v>
      </c>
      <c r="F18" s="162" t="s">
        <v>125</v>
      </c>
      <c r="G18" s="162" t="s">
        <v>125</v>
      </c>
      <c r="H18" s="163" t="s">
        <v>305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Accessibility Disclaimer Public</vt:lpstr>
      <vt:lpstr>Project Proposal Part B Cover</vt:lpstr>
      <vt:lpstr>1. Process Flow</vt:lpstr>
      <vt:lpstr>2. Budget </vt:lpstr>
      <vt:lpstr>3. Work Plan</vt:lpstr>
      <vt:lpstr>4. Measuring Results</vt:lpstr>
      <vt:lpstr>5. Project Risk Profile</vt:lpstr>
      <vt:lpstr>6. Quantifiable Outcomes</vt:lpstr>
      <vt:lpstr>Options</vt:lpstr>
      <vt:lpstr>Examples--&gt;</vt:lpstr>
      <vt:lpstr>Proj. Prop. Pt. B Cover EXAMPLE</vt:lpstr>
      <vt:lpstr>1. Process Flow EXAMPLE</vt:lpstr>
      <vt:lpstr>2. Budget EXAMPLE</vt:lpstr>
      <vt:lpstr>3. Work Plan EXAMPLE</vt:lpstr>
      <vt:lpstr>4. Measuring Results EXAMPLE</vt:lpstr>
      <vt:lpstr>5. Project Risk Profile EXAMPLE</vt:lpstr>
      <vt:lpstr>6. Quantifiable Outcome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Hydrogen Innovation Fund - Project Proposal Part B</dc:title>
  <cp:lastPrinted>2020-12-22T08:57:06Z</cp:lastPrinted>
  <dcterms:created xsi:type="dcterms:W3CDTF">2006-04-07T17:21:13Z</dcterms:created>
  <dcterms:modified xsi:type="dcterms:W3CDTF">2023-02-09T20:57:07Z</dcterms:modified>
</cp:coreProperties>
</file>